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011" windowHeight="8604"/>
  </bookViews>
  <sheets>
    <sheet name="非标件" sheetId="6" r:id="rId1"/>
    <sheet name="Sheet1" sheetId="11" r:id="rId2"/>
  </sheets>
  <definedNames>
    <definedName name="_xlnm.Print_Titles" localSheetId="0">非标件!$3:$3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<sst xmlns="http://schemas.openxmlformats.org/spreadsheetml/2006/main" count="444" uniqueCount="234">
  <si>
    <t>报价单</t>
  </si>
  <si>
    <t>报价须知</t>
  </si>
  <si>
    <t>（一）本项目最高限价为：本项目采取总限价及分项限价，总限价565593.65元（大写：伍拾陆万伍仟伍佰玖拾叁元陆角伍分），单价详见附件3报价单，报价人的响应报价超过采购总限价或分项限价的视为无效响应。
（二）付款方式：本项目无预付款，按季度付款。项目完成且验收合格后,中标单位开具符合国家要求的发票给采购人，采购人在收到符合国家要求的发票后，将在7个工作内按发票金额100%支付至中标单位指定账户。
（三）价格组成：包括但不限于税金（普票）、人工费、生产辅助配备费、维修费、材料费、交通费、住宿费、伙食费、安全费及工作开展过程中所产生各种费用等。</t>
  </si>
  <si>
    <t>生产车间配件清单（非标件）</t>
  </si>
  <si>
    <t>参考价</t>
  </si>
  <si>
    <t>车间</t>
  </si>
  <si>
    <t>序号</t>
  </si>
  <si>
    <t>备件名称</t>
  </si>
  <si>
    <t>规格型号</t>
  </si>
  <si>
    <t>品牌/材质</t>
  </si>
  <si>
    <t>使用设备</t>
  </si>
  <si>
    <t>单位</t>
  </si>
  <si>
    <t>数量</t>
  </si>
  <si>
    <t>报价1
（泉仕德）</t>
  </si>
  <si>
    <t>报价2
（捷佳）</t>
  </si>
  <si>
    <t>报价3
（杰浩）</t>
  </si>
  <si>
    <t>报价4
（绵彬）</t>
  </si>
  <si>
    <t>采购单价限价</t>
  </si>
  <si>
    <t>采购单价报价</t>
  </si>
  <si>
    <t>采购合计限价</t>
  </si>
  <si>
    <t>采购合计报价</t>
  </si>
  <si>
    <t>备注</t>
  </si>
  <si>
    <t>单价</t>
  </si>
  <si>
    <t>8万吨</t>
  </si>
  <si>
    <t>十子架轴头</t>
  </si>
  <si>
    <t>φ500x120</t>
  </si>
  <si>
    <t>45钢</t>
  </si>
  <si>
    <t>制粒机</t>
  </si>
  <si>
    <t>个</t>
  </si>
  <si>
    <t>大料斗绞龙</t>
  </si>
  <si>
    <t>φ380x2000</t>
  </si>
  <si>
    <t>45钢及铁板</t>
  </si>
  <si>
    <t>喂料器</t>
  </si>
  <si>
    <t>翻抛机减速机连接轴</t>
  </si>
  <si>
    <t>φ130x300</t>
  </si>
  <si>
    <t>翻抛机</t>
  </si>
  <si>
    <t>粉碎机主轴</t>
  </si>
  <si>
    <t>φ400*950</t>
  </si>
  <si>
    <t>粉碎机</t>
  </si>
  <si>
    <t>大笼筛进料输送带滚筒</t>
  </si>
  <si>
    <t>φ420x1620</t>
  </si>
  <si>
    <t>大笼筛</t>
  </si>
  <si>
    <t>翻抛机叶片座</t>
  </si>
  <si>
    <t>650x310x10</t>
  </si>
  <si>
    <t>铁板</t>
  </si>
  <si>
    <t>制粒机主轴轴承位及油封位焊接加工</t>
  </si>
  <si>
    <t>实地踏勘</t>
  </si>
  <si>
    <t>旋配料机减速机链轮加工</t>
  </si>
  <si>
    <t>缝包秤输送带压包轴</t>
  </si>
  <si>
    <t>φ30x880</t>
  </si>
  <si>
    <t>皮带机</t>
  </si>
  <si>
    <t>铣盘主动链轮</t>
  </si>
  <si>
    <t>1.5英寸双排</t>
  </si>
  <si>
    <t>铣盘从动链轮</t>
  </si>
  <si>
    <t>卷筒</t>
  </si>
  <si>
    <t>19.5米非标</t>
  </si>
  <si>
    <t>铣盘叶片</t>
  </si>
  <si>
    <t>详见图纸</t>
  </si>
  <si>
    <t>十字架</t>
  </si>
  <si>
    <t>迷宫挡板</t>
  </si>
  <si>
    <t>碾轮</t>
  </si>
  <si>
    <t>255*100</t>
  </si>
  <si>
    <t>防尘迷宫</t>
  </si>
  <si>
    <t>油缸压紧螺杆</t>
  </si>
  <si>
    <t>M48*5</t>
  </si>
  <si>
    <t>筛板</t>
  </si>
  <si>
    <t>600*260*孔径28</t>
  </si>
  <si>
    <t>与16项配合使用，需淬火处理，硬度需高于16项零件</t>
  </si>
  <si>
    <t>破碎刀</t>
  </si>
  <si>
    <t>破碎机-013</t>
  </si>
  <si>
    <t>风机不锈钢叶片</t>
  </si>
  <si>
    <t>4-72.10C</t>
  </si>
  <si>
    <t>引风机</t>
  </si>
  <si>
    <t>主滑轮</t>
  </si>
  <si>
    <t>50#瓦式</t>
  </si>
  <si>
    <t>链轮轴套</t>
  </si>
  <si>
    <t>Roller</t>
  </si>
  <si>
    <t>待码机防滑辊_L700_宏诚</t>
  </si>
  <si>
    <t>包装</t>
  </si>
  <si>
    <t>输送带压包轴</t>
  </si>
  <si>
    <t>4万吨</t>
  </si>
  <si>
    <t>制粒机不锈钢筒</t>
  </si>
  <si>
    <t>φ510*280</t>
  </si>
  <si>
    <t>304不锈钢</t>
  </si>
  <si>
    <t>制粒机不锈钢出料盘</t>
  </si>
  <si>
    <t>700*700</t>
  </si>
  <si>
    <t>翻抛机行走齿轮轴</t>
  </si>
  <si>
    <t>焊接加工制粒机主轴螺纹</t>
  </si>
  <si>
    <t>φ120x1400</t>
  </si>
  <si>
    <t>制粒机垫子</t>
  </si>
  <si>
    <t>90*90</t>
  </si>
  <si>
    <t>制粒机主轴螺母</t>
  </si>
  <si>
    <t>φ180x150</t>
  </si>
  <si>
    <t>翻抛机不锈钢座子及焊接</t>
  </si>
  <si>
    <t>340x1250</t>
  </si>
  <si>
    <t>不锈钢</t>
  </si>
  <si>
    <t>粉碎机锤片穿销轴</t>
  </si>
  <si>
    <t>φ30x1180</t>
  </si>
  <si>
    <t>碾轮轴承隔套</t>
  </si>
  <si>
    <t>φ80x30</t>
  </si>
  <si>
    <t>双叶轮搅拌机齿轮</t>
  </si>
  <si>
    <t>φ410x90</t>
  </si>
  <si>
    <t>搅拌机</t>
  </si>
  <si>
    <t>碾轮外盖</t>
  </si>
  <si>
    <t>直径170*25</t>
  </si>
  <si>
    <t>碾轮内盖</t>
  </si>
  <si>
    <t>翻抛机行车大滚轮</t>
  </si>
  <si>
    <t>碾轮迷宫</t>
  </si>
  <si>
    <t>直径125*20</t>
  </si>
  <si>
    <t>翻抛机行走轮轴</t>
  </si>
  <si>
    <t>φ76*1500</t>
  </si>
  <si>
    <t>翻抛机减速机箱体及轴承座</t>
  </si>
  <si>
    <t>翻抛机叶片</t>
  </si>
  <si>
    <t>260x205x10</t>
  </si>
  <si>
    <t>锰钢</t>
  </si>
  <si>
    <t>吸尘器风机链接管道</t>
  </si>
  <si>
    <t>550*400*600</t>
  </si>
  <si>
    <t>除尘</t>
  </si>
  <si>
    <t>翻抛机减速机大齿轮及轴承</t>
  </si>
  <si>
    <t>Aluminium profile</t>
  </si>
  <si>
    <t>基础铝型材3060×850_SZBM40.00-06</t>
  </si>
  <si>
    <t>机械手</t>
  </si>
  <si>
    <t>SZBM111000981</t>
  </si>
  <si>
    <t>基础铝型材3060×1135_SZBM100.00-02</t>
  </si>
  <si>
    <t>SZBM111005331</t>
  </si>
  <si>
    <t>Finger/铸铝抓齿</t>
  </si>
  <si>
    <t>铸铝抓齿_L195_SZBM40.03-03</t>
  </si>
  <si>
    <t>SZBM111003831</t>
  </si>
  <si>
    <t>Finger connection rod/抓手连接杆</t>
  </si>
  <si>
    <t>80mm×10齿_连接方铝1_SZBM40.03-01</t>
  </si>
  <si>
    <t>SZBM111000391</t>
  </si>
  <si>
    <t>80mm×10齿_连接方铝2_SZBM40.03-02</t>
  </si>
  <si>
    <t>SZBM111000401</t>
  </si>
  <si>
    <t>Rotating arm/转动臂</t>
  </si>
  <si>
    <t>转动臂2装配_SZBM40.00-9</t>
  </si>
  <si>
    <t>SZBM119001594</t>
  </si>
  <si>
    <t>转动臂2装配_SZBM40.00-10</t>
  </si>
  <si>
    <t>SZBM119001595</t>
  </si>
  <si>
    <t>锤片</t>
  </si>
  <si>
    <t>6-62-280</t>
  </si>
  <si>
    <t>传动齿轮</t>
  </si>
  <si>
    <t>Z32-12M</t>
  </si>
  <si>
    <t>厚度90mm</t>
  </si>
  <si>
    <t>1</t>
  </si>
  <si>
    <t>7560</t>
  </si>
  <si>
    <t>模盘</t>
  </si>
  <si>
    <t>75</t>
  </si>
  <si>
    <t/>
  </si>
  <si>
    <t>3</t>
  </si>
  <si>
    <t>2960</t>
  </si>
  <si>
    <t>与31项配合使用，需淬火处理，硬度需高于16项零件</t>
  </si>
  <si>
    <t>滚轮</t>
  </si>
  <si>
    <t>2700</t>
  </si>
  <si>
    <t>主传动链轮</t>
  </si>
  <si>
    <t>P38.1</t>
  </si>
  <si>
    <t>Z22、Z25</t>
  </si>
  <si>
    <t>21</t>
  </si>
  <si>
    <t>5350</t>
  </si>
  <si>
    <t>拖链</t>
  </si>
  <si>
    <t>250*65</t>
  </si>
  <si>
    <t>420</t>
  </si>
  <si>
    <t>2万吨</t>
  </si>
  <si>
    <t>六联绞龙螺旋</t>
  </si>
  <si>
    <t>φ250*3760/详见图纸
无缝钢管304材质</t>
  </si>
  <si>
    <t>详见图纸技术要求</t>
  </si>
  <si>
    <t>进料六联绞龙</t>
  </si>
  <si>
    <t>根</t>
  </si>
  <si>
    <t>无缝钢管、304材质</t>
  </si>
  <si>
    <t>六联绞龙传动链轮</t>
  </si>
  <si>
    <t>φ150*212   T=21单齿/详见图纸</t>
  </si>
  <si>
    <t>配20A单排链条</t>
  </si>
  <si>
    <t>φ150*212   T=21双齿/详见图纸</t>
  </si>
  <si>
    <t>六联绞龙电机端传动链轮</t>
  </si>
  <si>
    <t>进料斜绞龙螺旋</t>
  </si>
  <si>
    <t>φ500*4470详见图纸</t>
  </si>
  <si>
    <t>滚筒烘干机鱼鳞板</t>
  </si>
  <si>
    <t>360*120 *孔φ10</t>
  </si>
  <si>
    <t>滚筒烘干机两端密封</t>
  </si>
  <si>
    <t>块</t>
  </si>
  <si>
    <t>滚筒进料螺旋</t>
  </si>
  <si>
    <t>φ470*2250详见图纸</t>
  </si>
  <si>
    <t>滚筒烘干机进料用</t>
  </si>
  <si>
    <t>滚筒旋耙打散轴</t>
  </si>
  <si>
    <t>需现场踏勘</t>
  </si>
  <si>
    <t>两端轴头特殊耐热钢材
主轴为高碳钢厚度14mm</t>
  </si>
  <si>
    <t>滚筒烘干机打散物料</t>
  </si>
  <si>
    <t>滚筒烘干机皮带传动轮</t>
  </si>
  <si>
    <t>滚筒烘干机旋耙打散传动</t>
  </si>
  <si>
    <t>套</t>
  </si>
  <si>
    <t>皮带输送机传动轮</t>
  </si>
  <si>
    <t>滚筒烘干机出料皮带</t>
  </si>
  <si>
    <t>皮带输送机传动滚筒</t>
  </si>
  <si>
    <t>犁刀式连续混合机轴</t>
  </si>
  <si>
    <t>φ1185*5758（详见图纸）</t>
  </si>
  <si>
    <t>犁刀式混合机</t>
  </si>
  <si>
    <t>发酵圆盘翻料轴</t>
  </si>
  <si>
    <t>φ470*2050（详见图纸）</t>
  </si>
  <si>
    <t>圆盘发酵主机</t>
  </si>
  <si>
    <t>一套2根正旋、反旋</t>
  </si>
  <si>
    <t>发酵盘冲孔筛板</t>
  </si>
  <si>
    <t>1000*1000（详见图纸）</t>
  </si>
  <si>
    <t>圆盘发酵层板</t>
  </si>
  <si>
    <t>片</t>
  </si>
  <si>
    <t>材质304，厚度2mm</t>
  </si>
  <si>
    <t>刮板输送机传动轴</t>
  </si>
  <si>
    <t>刮板输送机</t>
  </si>
  <si>
    <t>一套为2根，头轮和尾轮轴。</t>
  </si>
  <si>
    <t>刮板输送机传动轮</t>
  </si>
  <si>
    <t>一套为2个，头轮和尾轮</t>
  </si>
  <si>
    <t>刮板输送机电机传动链轮组</t>
  </si>
  <si>
    <t>刮板输送机7.5KW用</t>
  </si>
  <si>
    <t>一套为2个，主动轮和从动轮</t>
  </si>
  <si>
    <t>刮板输送机22KW用</t>
  </si>
  <si>
    <t>一套为2个，主动轮和从动轮/双链轮</t>
  </si>
  <si>
    <t>托轮轴</t>
  </si>
  <si>
    <t>∅20x500</t>
  </si>
  <si>
    <t>件</t>
  </si>
  <si>
    <t>提升机传动轴</t>
  </si>
  <si>
    <t>提升机</t>
  </si>
  <si>
    <t>提升机传动齿轮组</t>
  </si>
  <si>
    <t>流化床床层孔板</t>
  </si>
  <si>
    <t>2000*960（详见图纸）</t>
  </si>
  <si>
    <t>流化床层</t>
  </si>
  <si>
    <t>流化床翻拌轴</t>
  </si>
  <si>
    <t>3226*φ76*6（详见图纸）</t>
  </si>
  <si>
    <t>低温干燥流化床</t>
  </si>
  <si>
    <t>流化床搅拌杆传动齿轮组</t>
  </si>
  <si>
    <t>配料绞龙</t>
  </si>
  <si>
    <t>φ86*1996详见图纸</t>
  </si>
  <si>
    <t>菌种仓配料螺旋</t>
  </si>
  <si>
    <t>报价单位（盖章）</t>
  </si>
  <si>
    <t>报价人/联系方式</t>
  </si>
  <si>
    <t xml:space="preserve"> 报价人身份证号码</t>
  </si>
  <si>
    <t>报价日期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</si>
</sst>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9"/>
      <name val="宋体"/>
      <charset val="134"/>
    </font>
    <font>
      <b/>
      <sz val="11"/>
      <color theme="1"/>
      <name val="宋体"/>
      <charset val="134"/>
      <scheme val="minor"/>
    </font>
    <font>
      <sz val="18"/>
      <name val="宋体"/>
      <charset val="134"/>
    </font>
    <font>
      <sz val="11"/>
      <name val="宋体"/>
      <charset val="134"/>
    </font>
    <font>
      <sz val="9"/>
      <color theme="1"/>
      <name val="宋体"/>
      <charset val="134"/>
      <scheme val="minor"/>
    </font>
    <font>
      <b/>
      <sz val="18"/>
      <name val="宋体"/>
      <charset val="134"/>
    </font>
    <font>
      <b/>
      <sz val="9"/>
      <name val="宋体"/>
      <charset val="134"/>
    </font>
    <font>
      <b/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0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2" fillId="0" borderId="0" xfId="0" applyFont="1" applyFill="1" applyAlignment="1" applyProtection="1">
      <alignment horizontal="center" vertical="center"/>
      <protection locked="0"/>
    </xf>
    <xf numFmtId="0" fontId="3" fillId="0" borderId="0" xfId="0" applyFont="1" applyFill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/>
    </xf>
    <xf numFmtId="0" fontId="4" fillId="0" borderId="2" xfId="0" applyFont="1" applyFill="1" applyBorder="1" applyAlignment="1" applyProtection="1">
      <alignment horizontal="center" vertical="center"/>
      <protection locked="0"/>
    </xf>
    <xf numFmtId="0" fontId="0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6" fillId="0" borderId="1" xfId="0" applyFont="1" applyFill="1" applyBorder="1" applyAlignment="1" applyProtection="1">
      <alignment vertical="center" wrapText="1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7" fillId="0" borderId="2" xfId="0" applyFont="1" applyFill="1" applyBorder="1" applyAlignment="1" applyProtection="1">
      <alignment horizontal="center" vertical="center"/>
      <protection locked="0"/>
    </xf>
    <xf numFmtId="0" fontId="0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Fill="1" applyAlignment="1" applyProtection="1">
      <alignment horizontal="center" vertical="center"/>
      <protection locked="0"/>
    </xf>
    <xf numFmtId="0" fontId="1" fillId="0" borderId="6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0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bgColor rgb="FFF9F9F9"/>
        </patternFill>
      </fill>
    </dxf>
    <dxf>
      <font>
        <b val="1"/>
        <u val="none"/>
        <color theme="0"/>
      </font>
      <fill>
        <patternFill patternType="solid">
          <bgColor rgb="FF26BCD5"/>
        </patternFill>
      </fill>
      <border>
        <left style="thin">
          <color rgb="FF26BCD5"/>
        </left>
        <right style="thin">
          <color rgb="FF26BCD5"/>
        </right>
        <top style="thin">
          <color rgb="FF26BCD5"/>
        </top>
        <bottom style="thin">
          <color rgb="FF26BCD5"/>
        </bottom>
        <vertical style="thin">
          <color rgb="FFA2EAEF"/>
        </vertical>
        <horizontal/>
      </border>
    </dxf>
    <dxf>
      <font>
        <b val="0"/>
        <u val="none"/>
        <color theme="1" tint="0.249977111117893"/>
      </font>
      <border>
        <left style="thin">
          <color rgb="FF9FCDCE"/>
        </left>
        <right style="thin">
          <color rgb="FF9FCDCE"/>
        </right>
        <top style="thin">
          <color rgb="FF9FCDCE"/>
        </top>
        <bottom style="thin">
          <color rgb="FF9FCDCE"/>
        </bottom>
        <vertical style="thin">
          <color rgb="FF9FCDCE"/>
        </vertical>
        <horizontal style="thin">
          <color rgb="FF9FCDCE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3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表样式 13" pivot="0" count="3" xr9:uid="{C7637A09-E911-4518-9F13-40841E8F257D}">
      <tableStyleElement type="wholeTable" dxfId="9"/>
      <tableStyleElement type="headerRow" dxfId="8"/>
      <tableStyleElement type="firstRowStripe" dxfId="7"/>
    </tableStyle>
    <tableStyle name="PivotStylePreset2_Accent1" table="0" count="10" xr9:uid="{267968C8-6FFD-4C36-ACC1-9EA1FD1885CA}">
      <tableStyleElement type="headerRow" dxfId="19"/>
      <tableStyleElement type="totalRow" dxfId="18"/>
      <tableStyleElement type="firstRowStripe" dxfId="17"/>
      <tableStyleElement type="firstColumnStripe" dxfId="16"/>
      <tableStyleElement type="firstSubtotalRow" dxfId="15"/>
      <tableStyleElement type="secondSubtotalRow" dxfId="14"/>
      <tableStyleElement type="firstRowSubheading" dxfId="13"/>
      <tableStyleElement type="secondRowSubheading" dxfId="12"/>
      <tableStyleElement type="pageFieldLabels" dxfId="11"/>
      <tableStyleElement type="pageFieldValues" dxfId="1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90"/>
  <sheetViews>
    <sheetView tabSelected="1" zoomScale="85" zoomScaleNormal="85" topLeftCell="A83" workbookViewId="0">
      <selection activeCell="O5" sqref="O5:O86"/>
    </sheetView>
  </sheetViews>
  <sheetFormatPr defaultColWidth="9" defaultRowHeight="14.4"/>
  <cols>
    <col min="1" max="1" width="20.1018518518519" style="2" customWidth="1"/>
    <col min="2" max="2" width="6.62962962962963" style="2" customWidth="1"/>
    <col min="3" max="3" width="19.1296296296296" style="2" customWidth="1"/>
    <col min="4" max="4" width="14.0185185185185" style="2" customWidth="1"/>
    <col min="5" max="5" width="11" style="2" customWidth="1"/>
    <col min="6" max="6" width="11.8796296296296" style="2" customWidth="1"/>
    <col min="7" max="7" width="6.51851851851852" style="2" customWidth="1"/>
    <col min="8" max="8" width="6.62962962962963" style="2" customWidth="1"/>
    <col min="9" max="12" width="10.6296296296296" style="2" hidden="1" customWidth="1"/>
    <col min="13" max="13" width="9.87962962962963" style="4" customWidth="1"/>
    <col min="14" max="15" width="10.212962962963" style="4" customWidth="1"/>
    <col min="16" max="17" width="16.8796296296296" style="2" customWidth="1"/>
    <col min="18" max="18" width="12.5" style="2" hidden="1" customWidth="1"/>
    <col min="19" max="20" width="9" style="2" hidden="1" customWidth="1"/>
    <col min="21" max="16384" width="9" style="2"/>
  </cols>
  <sheetData>
    <row r="1" spans="1:19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</row>
    <row r="2" ht="118" customHeight="1" spans="1:19">
      <c r="A2" s="5" t="s">
        <v>1</v>
      </c>
      <c r="B2" s="6" t="s">
        <v>2</v>
      </c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</row>
    <row r="3" ht="26" customHeight="1" spans="2:20">
      <c r="B3" s="8" t="s">
        <v>3</v>
      </c>
      <c r="C3" s="8"/>
      <c r="D3" s="8"/>
      <c r="E3" s="8"/>
      <c r="F3" s="8"/>
      <c r="G3" s="8"/>
      <c r="H3" s="8"/>
      <c r="I3" s="8"/>
      <c r="J3" s="8"/>
      <c r="K3" s="8"/>
      <c r="L3" s="8"/>
      <c r="M3" s="19"/>
      <c r="N3" s="19"/>
      <c r="O3" s="19"/>
      <c r="P3" s="8"/>
      <c r="Q3" s="8"/>
      <c r="R3" s="25" t="s">
        <v>4</v>
      </c>
      <c r="S3" s="25"/>
      <c r="T3" s="25"/>
    </row>
    <row r="4" s="1" customFormat="1" ht="28.3" customHeight="1" spans="1:20">
      <c r="A4" s="5" t="s">
        <v>5</v>
      </c>
      <c r="B4" s="9" t="s">
        <v>6</v>
      </c>
      <c r="C4" s="9" t="s">
        <v>7</v>
      </c>
      <c r="D4" s="9" t="s">
        <v>8</v>
      </c>
      <c r="E4" s="10" t="s">
        <v>9</v>
      </c>
      <c r="F4" s="9" t="s">
        <v>10</v>
      </c>
      <c r="G4" s="9" t="s">
        <v>11</v>
      </c>
      <c r="H4" s="9" t="s">
        <v>12</v>
      </c>
      <c r="I4" s="20" t="s">
        <v>13</v>
      </c>
      <c r="J4" s="20" t="s">
        <v>14</v>
      </c>
      <c r="K4" s="20" t="s">
        <v>15</v>
      </c>
      <c r="L4" s="20" t="s">
        <v>16</v>
      </c>
      <c r="M4" s="21" t="s">
        <v>17</v>
      </c>
      <c r="N4" s="21" t="s">
        <v>18</v>
      </c>
      <c r="O4" s="21" t="s">
        <v>19</v>
      </c>
      <c r="P4" s="21" t="s">
        <v>20</v>
      </c>
      <c r="Q4" s="21" t="s">
        <v>19</v>
      </c>
      <c r="R4" s="21" t="s">
        <v>20</v>
      </c>
      <c r="S4" s="9" t="s">
        <v>21</v>
      </c>
      <c r="T4" s="26" t="s">
        <v>22</v>
      </c>
    </row>
    <row r="5" ht="30" customHeight="1" spans="1:20">
      <c r="A5" s="11" t="s">
        <v>23</v>
      </c>
      <c r="B5" s="12">
        <v>1</v>
      </c>
      <c r="C5" s="12" t="s">
        <v>24</v>
      </c>
      <c r="D5" s="12" t="s">
        <v>25</v>
      </c>
      <c r="E5" s="12" t="s">
        <v>26</v>
      </c>
      <c r="F5" s="12" t="s">
        <v>27</v>
      </c>
      <c r="G5" s="12" t="s">
        <v>28</v>
      </c>
      <c r="H5" s="5">
        <v>10</v>
      </c>
      <c r="I5" s="12">
        <v>500</v>
      </c>
      <c r="J5" s="12">
        <v>400</v>
      </c>
      <c r="K5" s="12">
        <v>550</v>
      </c>
      <c r="L5" s="12">
        <v>500</v>
      </c>
      <c r="M5" s="22">
        <v>483.34</v>
      </c>
      <c r="N5" s="22"/>
      <c r="O5" s="22">
        <f>M5*H5</f>
        <v>4833.4</v>
      </c>
      <c r="P5" s="12"/>
      <c r="Q5" s="12"/>
      <c r="R5" s="12">
        <v>500</v>
      </c>
      <c r="S5" s="12">
        <f>R5*H5</f>
        <v>5000</v>
      </c>
      <c r="T5" s="12">
        <f>S5-O5</f>
        <v>166.6</v>
      </c>
    </row>
    <row r="6" ht="30" customHeight="1" spans="1:20">
      <c r="A6" s="11"/>
      <c r="B6" s="12">
        <v>2</v>
      </c>
      <c r="C6" s="12" t="s">
        <v>29</v>
      </c>
      <c r="D6" s="12" t="s">
        <v>30</v>
      </c>
      <c r="E6" s="12" t="s">
        <v>31</v>
      </c>
      <c r="F6" s="12" t="s">
        <v>32</v>
      </c>
      <c r="G6" s="12" t="s">
        <v>28</v>
      </c>
      <c r="H6" s="5">
        <v>4</v>
      </c>
      <c r="I6" s="12">
        <v>1500</v>
      </c>
      <c r="J6" s="12">
        <v>1200</v>
      </c>
      <c r="K6" s="12">
        <v>2000</v>
      </c>
      <c r="L6" s="12">
        <v>2000</v>
      </c>
      <c r="M6" s="22">
        <f>L6</f>
        <v>2000</v>
      </c>
      <c r="N6" s="22"/>
      <c r="O6" s="22">
        <f t="shared" ref="O6:O29" si="0">M6*H6</f>
        <v>8000</v>
      </c>
      <c r="P6" s="12"/>
      <c r="Q6" s="12"/>
      <c r="R6" s="12">
        <v>2000</v>
      </c>
      <c r="S6" s="12">
        <f t="shared" ref="S6:S29" si="1">R6*H6</f>
        <v>8000</v>
      </c>
      <c r="T6" s="12">
        <f t="shared" ref="T6:T69" si="2">S6-O6</f>
        <v>0</v>
      </c>
    </row>
    <row r="7" ht="30" customHeight="1" spans="1:20">
      <c r="A7" s="11"/>
      <c r="B7" s="12">
        <v>3</v>
      </c>
      <c r="C7" s="12" t="s">
        <v>33</v>
      </c>
      <c r="D7" s="12" t="s">
        <v>34</v>
      </c>
      <c r="E7" s="12" t="s">
        <v>26</v>
      </c>
      <c r="F7" s="12" t="s">
        <v>35</v>
      </c>
      <c r="G7" s="12" t="s">
        <v>28</v>
      </c>
      <c r="H7" s="5">
        <v>6</v>
      </c>
      <c r="I7" s="12">
        <v>500</v>
      </c>
      <c r="J7" s="12">
        <v>200</v>
      </c>
      <c r="K7" s="12">
        <v>1100</v>
      </c>
      <c r="L7" s="12">
        <v>1100</v>
      </c>
      <c r="M7" s="22">
        <f>L7</f>
        <v>1100</v>
      </c>
      <c r="N7" s="22"/>
      <c r="O7" s="22">
        <f t="shared" si="0"/>
        <v>6600</v>
      </c>
      <c r="P7" s="12"/>
      <c r="Q7" s="12"/>
      <c r="R7" s="12">
        <v>1100</v>
      </c>
      <c r="S7" s="12">
        <f t="shared" si="1"/>
        <v>6600</v>
      </c>
      <c r="T7" s="12">
        <f t="shared" si="2"/>
        <v>0</v>
      </c>
    </row>
    <row r="8" ht="30" customHeight="1" spans="1:20">
      <c r="A8" s="11"/>
      <c r="B8" s="12">
        <v>4</v>
      </c>
      <c r="C8" s="12" t="s">
        <v>36</v>
      </c>
      <c r="D8" s="12" t="s">
        <v>37</v>
      </c>
      <c r="E8" s="12" t="s">
        <v>26</v>
      </c>
      <c r="F8" s="12" t="s">
        <v>38</v>
      </c>
      <c r="G8" s="12" t="s">
        <v>28</v>
      </c>
      <c r="H8" s="5">
        <v>2</v>
      </c>
      <c r="I8" s="12">
        <v>1000</v>
      </c>
      <c r="J8" s="12">
        <v>800</v>
      </c>
      <c r="K8" s="12">
        <v>1900</v>
      </c>
      <c r="L8" s="12">
        <v>1820</v>
      </c>
      <c r="M8" s="22">
        <v>1233.34</v>
      </c>
      <c r="N8" s="22"/>
      <c r="O8" s="22">
        <f t="shared" si="0"/>
        <v>2466.68</v>
      </c>
      <c r="P8" s="12"/>
      <c r="Q8" s="12"/>
      <c r="R8" s="12">
        <v>1820</v>
      </c>
      <c r="S8" s="12">
        <f t="shared" si="1"/>
        <v>3640</v>
      </c>
      <c r="T8" s="12">
        <f t="shared" si="2"/>
        <v>1173.32</v>
      </c>
    </row>
    <row r="9" ht="30" customHeight="1" spans="1:20">
      <c r="A9" s="11"/>
      <c r="B9" s="12">
        <v>5</v>
      </c>
      <c r="C9" s="12" t="s">
        <v>39</v>
      </c>
      <c r="D9" s="12" t="s">
        <v>40</v>
      </c>
      <c r="E9" s="12" t="s">
        <v>26</v>
      </c>
      <c r="F9" s="12" t="s">
        <v>41</v>
      </c>
      <c r="G9" s="12" t="s">
        <v>28</v>
      </c>
      <c r="H9" s="5">
        <v>2</v>
      </c>
      <c r="I9" s="12">
        <v>1500</v>
      </c>
      <c r="J9" s="12">
        <v>1200</v>
      </c>
      <c r="K9" s="12">
        <v>2350</v>
      </c>
      <c r="L9" s="12">
        <v>2320</v>
      </c>
      <c r="M9" s="22">
        <v>1350</v>
      </c>
      <c r="N9" s="22"/>
      <c r="O9" s="22">
        <f t="shared" si="0"/>
        <v>2700</v>
      </c>
      <c r="P9" s="12"/>
      <c r="Q9" s="12"/>
      <c r="R9" s="12">
        <v>2320</v>
      </c>
      <c r="S9" s="12">
        <f t="shared" si="1"/>
        <v>4640</v>
      </c>
      <c r="T9" s="12">
        <f t="shared" si="2"/>
        <v>1940</v>
      </c>
    </row>
    <row r="10" ht="30" customHeight="1" spans="1:20">
      <c r="A10" s="11"/>
      <c r="B10" s="12">
        <v>6</v>
      </c>
      <c r="C10" s="12" t="s">
        <v>42</v>
      </c>
      <c r="D10" s="12" t="s">
        <v>43</v>
      </c>
      <c r="E10" s="12" t="s">
        <v>44</v>
      </c>
      <c r="F10" s="12" t="s">
        <v>35</v>
      </c>
      <c r="G10" s="12" t="s">
        <v>28</v>
      </c>
      <c r="H10" s="5">
        <v>15</v>
      </c>
      <c r="I10" s="12">
        <v>500</v>
      </c>
      <c r="J10" s="12">
        <v>300</v>
      </c>
      <c r="K10" s="12">
        <v>400</v>
      </c>
      <c r="L10" s="12">
        <v>400</v>
      </c>
      <c r="M10" s="22">
        <v>400</v>
      </c>
      <c r="N10" s="22"/>
      <c r="O10" s="22">
        <f t="shared" si="0"/>
        <v>6000</v>
      </c>
      <c r="P10" s="12"/>
      <c r="Q10" s="12"/>
      <c r="R10" s="12">
        <v>400</v>
      </c>
      <c r="S10" s="12">
        <f t="shared" si="1"/>
        <v>6000</v>
      </c>
      <c r="T10" s="12">
        <f t="shared" si="2"/>
        <v>0</v>
      </c>
    </row>
    <row r="11" ht="30" customHeight="1" spans="1:20">
      <c r="A11" s="11"/>
      <c r="B11" s="12">
        <v>7</v>
      </c>
      <c r="C11" s="12" t="s">
        <v>45</v>
      </c>
      <c r="D11" s="12" t="s">
        <v>46</v>
      </c>
      <c r="E11" s="12"/>
      <c r="F11" s="12" t="s">
        <v>27</v>
      </c>
      <c r="G11" s="12" t="s">
        <v>28</v>
      </c>
      <c r="H11" s="5">
        <v>2</v>
      </c>
      <c r="I11" s="12">
        <v>500</v>
      </c>
      <c r="J11" s="12"/>
      <c r="K11" s="12">
        <v>500</v>
      </c>
      <c r="L11" s="12">
        <v>480</v>
      </c>
      <c r="M11" s="22">
        <v>500</v>
      </c>
      <c r="N11" s="22"/>
      <c r="O11" s="22">
        <f t="shared" si="0"/>
        <v>1000</v>
      </c>
      <c r="P11" s="12"/>
      <c r="Q11" s="12"/>
      <c r="R11" s="12">
        <v>480</v>
      </c>
      <c r="S11" s="12">
        <f t="shared" si="1"/>
        <v>960</v>
      </c>
      <c r="T11" s="12">
        <f t="shared" si="2"/>
        <v>-40</v>
      </c>
    </row>
    <row r="12" ht="30" customHeight="1" spans="1:20">
      <c r="A12" s="11"/>
      <c r="B12" s="12">
        <v>8</v>
      </c>
      <c r="C12" s="12" t="s">
        <v>47</v>
      </c>
      <c r="D12" s="12" t="s">
        <v>46</v>
      </c>
      <c r="E12" s="12"/>
      <c r="F12" s="12" t="s">
        <v>32</v>
      </c>
      <c r="G12" s="12" t="s">
        <v>28</v>
      </c>
      <c r="H12" s="5">
        <v>2</v>
      </c>
      <c r="I12" s="12">
        <v>500</v>
      </c>
      <c r="J12" s="12"/>
      <c r="K12" s="12">
        <v>80</v>
      </c>
      <c r="L12" s="12">
        <v>80</v>
      </c>
      <c r="M12" s="22">
        <v>290</v>
      </c>
      <c r="N12" s="22"/>
      <c r="O12" s="22">
        <f t="shared" si="0"/>
        <v>580</v>
      </c>
      <c r="P12" s="12"/>
      <c r="Q12" s="12"/>
      <c r="R12" s="12">
        <v>80</v>
      </c>
      <c r="S12" s="12">
        <f t="shared" si="1"/>
        <v>160</v>
      </c>
      <c r="T12" s="12">
        <f t="shared" si="2"/>
        <v>-420</v>
      </c>
    </row>
    <row r="13" ht="30" customHeight="1" spans="1:20">
      <c r="A13" s="11"/>
      <c r="B13" s="12">
        <v>9</v>
      </c>
      <c r="C13" s="12" t="s">
        <v>48</v>
      </c>
      <c r="D13" s="12" t="s">
        <v>49</v>
      </c>
      <c r="E13" s="12" t="s">
        <v>26</v>
      </c>
      <c r="F13" s="12" t="s">
        <v>50</v>
      </c>
      <c r="G13" s="12" t="s">
        <v>28</v>
      </c>
      <c r="H13" s="5">
        <v>2</v>
      </c>
      <c r="I13" s="12">
        <v>500</v>
      </c>
      <c r="J13" s="12">
        <v>300</v>
      </c>
      <c r="K13" s="12">
        <v>300</v>
      </c>
      <c r="L13" s="12">
        <v>300</v>
      </c>
      <c r="M13" s="22">
        <v>366.67</v>
      </c>
      <c r="N13" s="22"/>
      <c r="O13" s="22">
        <f t="shared" si="0"/>
        <v>733.34</v>
      </c>
      <c r="P13" s="12"/>
      <c r="Q13" s="12"/>
      <c r="R13" s="12">
        <v>300</v>
      </c>
      <c r="S13" s="12">
        <f t="shared" si="1"/>
        <v>600</v>
      </c>
      <c r="T13" s="12">
        <f t="shared" si="2"/>
        <v>-133.34</v>
      </c>
    </row>
    <row r="14" ht="30" customHeight="1" spans="1:20">
      <c r="A14" s="11"/>
      <c r="B14" s="12">
        <v>10</v>
      </c>
      <c r="C14" s="12" t="s">
        <v>51</v>
      </c>
      <c r="D14" s="12" t="s">
        <v>52</v>
      </c>
      <c r="E14" s="12"/>
      <c r="F14" s="12" t="s">
        <v>35</v>
      </c>
      <c r="G14" s="12" t="s">
        <v>28</v>
      </c>
      <c r="H14" s="5">
        <v>4</v>
      </c>
      <c r="I14" s="12">
        <v>500</v>
      </c>
      <c r="J14" s="12">
        <v>500</v>
      </c>
      <c r="K14" s="12">
        <v>550</v>
      </c>
      <c r="L14" s="12">
        <v>420</v>
      </c>
      <c r="M14" s="22">
        <v>516.67</v>
      </c>
      <c r="N14" s="22"/>
      <c r="O14" s="22">
        <f t="shared" si="0"/>
        <v>2066.68</v>
      </c>
      <c r="P14" s="12"/>
      <c r="Q14" s="12"/>
      <c r="R14" s="12">
        <v>420</v>
      </c>
      <c r="S14" s="12">
        <f t="shared" si="1"/>
        <v>1680</v>
      </c>
      <c r="T14" s="12">
        <f t="shared" si="2"/>
        <v>-386.68</v>
      </c>
    </row>
    <row r="15" ht="30" customHeight="1" spans="1:20">
      <c r="A15" s="11"/>
      <c r="B15" s="12">
        <v>11</v>
      </c>
      <c r="C15" s="12" t="s">
        <v>53</v>
      </c>
      <c r="D15" s="12" t="s">
        <v>52</v>
      </c>
      <c r="E15" s="12"/>
      <c r="F15" s="12" t="s">
        <v>35</v>
      </c>
      <c r="G15" s="12" t="s">
        <v>28</v>
      </c>
      <c r="H15" s="5">
        <v>4</v>
      </c>
      <c r="I15" s="12">
        <v>500</v>
      </c>
      <c r="J15" s="12">
        <v>500</v>
      </c>
      <c r="K15" s="12">
        <v>650</v>
      </c>
      <c r="L15" s="12">
        <v>540</v>
      </c>
      <c r="M15" s="22">
        <v>550</v>
      </c>
      <c r="N15" s="22"/>
      <c r="O15" s="22">
        <f t="shared" si="0"/>
        <v>2200</v>
      </c>
      <c r="P15" s="12"/>
      <c r="Q15" s="12"/>
      <c r="R15" s="12">
        <v>540</v>
      </c>
      <c r="S15" s="12">
        <f t="shared" si="1"/>
        <v>2160</v>
      </c>
      <c r="T15" s="12">
        <f t="shared" si="2"/>
        <v>-40</v>
      </c>
    </row>
    <row r="16" ht="30" customHeight="1" spans="1:20">
      <c r="A16" s="11"/>
      <c r="B16" s="12">
        <v>12</v>
      </c>
      <c r="C16" s="12" t="s">
        <v>54</v>
      </c>
      <c r="D16" s="12" t="s">
        <v>55</v>
      </c>
      <c r="E16" s="12"/>
      <c r="F16" s="12" t="s">
        <v>35</v>
      </c>
      <c r="G16" s="12" t="s">
        <v>28</v>
      </c>
      <c r="H16" s="5">
        <v>4</v>
      </c>
      <c r="I16" s="12">
        <v>3000</v>
      </c>
      <c r="J16" s="12">
        <v>4000</v>
      </c>
      <c r="K16" s="12">
        <v>4500</v>
      </c>
      <c r="L16" s="12">
        <v>2560</v>
      </c>
      <c r="M16" s="22">
        <f t="shared" ref="M16:M21" si="3">L16</f>
        <v>2560</v>
      </c>
      <c r="N16" s="22"/>
      <c r="O16" s="22">
        <f t="shared" si="0"/>
        <v>10240</v>
      </c>
      <c r="P16" s="12"/>
      <c r="Q16" s="12"/>
      <c r="R16" s="12">
        <v>2560</v>
      </c>
      <c r="S16" s="12">
        <f t="shared" si="1"/>
        <v>10240</v>
      </c>
      <c r="T16" s="12">
        <f t="shared" si="2"/>
        <v>0</v>
      </c>
    </row>
    <row r="17" ht="30" customHeight="1" spans="1:20">
      <c r="A17" s="11"/>
      <c r="B17" s="12">
        <v>13</v>
      </c>
      <c r="C17" s="12" t="s">
        <v>56</v>
      </c>
      <c r="D17" s="12" t="s">
        <v>57</v>
      </c>
      <c r="E17" s="12"/>
      <c r="F17" s="12" t="s">
        <v>35</v>
      </c>
      <c r="G17" s="12" t="s">
        <v>28</v>
      </c>
      <c r="H17" s="5">
        <v>100</v>
      </c>
      <c r="I17" s="12">
        <v>300</v>
      </c>
      <c r="J17" s="12">
        <v>150</v>
      </c>
      <c r="K17" s="12">
        <v>120</v>
      </c>
      <c r="L17" s="12">
        <v>90</v>
      </c>
      <c r="M17" s="22">
        <f t="shared" si="3"/>
        <v>90</v>
      </c>
      <c r="N17" s="22"/>
      <c r="O17" s="22">
        <f t="shared" si="0"/>
        <v>9000</v>
      </c>
      <c r="P17" s="12"/>
      <c r="Q17" s="12"/>
      <c r="R17" s="12">
        <v>90</v>
      </c>
      <c r="S17" s="12">
        <f t="shared" si="1"/>
        <v>9000</v>
      </c>
      <c r="T17" s="12">
        <f t="shared" si="2"/>
        <v>0</v>
      </c>
    </row>
    <row r="18" ht="30" customHeight="1" spans="1:20">
      <c r="A18" s="11"/>
      <c r="B18" s="12">
        <v>14</v>
      </c>
      <c r="C18" s="12" t="s">
        <v>58</v>
      </c>
      <c r="D18" s="12" t="s">
        <v>57</v>
      </c>
      <c r="E18" s="12"/>
      <c r="F18" s="12" t="s">
        <v>27</v>
      </c>
      <c r="G18" s="12" t="s">
        <v>28</v>
      </c>
      <c r="H18" s="5">
        <v>8</v>
      </c>
      <c r="I18" s="12">
        <v>1000</v>
      </c>
      <c r="J18" s="12">
        <v>600</v>
      </c>
      <c r="K18" s="12">
        <v>2800</v>
      </c>
      <c r="L18" s="12">
        <v>2660</v>
      </c>
      <c r="M18" s="22">
        <f t="shared" si="3"/>
        <v>2660</v>
      </c>
      <c r="N18" s="22"/>
      <c r="O18" s="22">
        <f t="shared" si="0"/>
        <v>21280</v>
      </c>
      <c r="P18" s="12"/>
      <c r="Q18" s="12"/>
      <c r="R18" s="12">
        <v>2660</v>
      </c>
      <c r="S18" s="12">
        <f t="shared" si="1"/>
        <v>21280</v>
      </c>
      <c r="T18" s="12">
        <f t="shared" si="2"/>
        <v>0</v>
      </c>
    </row>
    <row r="19" ht="30" customHeight="1" spans="1:20">
      <c r="A19" s="11"/>
      <c r="B19" s="12">
        <v>15</v>
      </c>
      <c r="C19" s="12" t="s">
        <v>59</v>
      </c>
      <c r="D19" s="12" t="s">
        <v>57</v>
      </c>
      <c r="E19" s="12"/>
      <c r="F19" s="12" t="s">
        <v>27</v>
      </c>
      <c r="G19" s="12" t="s">
        <v>28</v>
      </c>
      <c r="H19" s="5">
        <v>50</v>
      </c>
      <c r="I19" s="12">
        <v>500</v>
      </c>
      <c r="J19" s="12">
        <v>300</v>
      </c>
      <c r="K19" s="12">
        <v>280</v>
      </c>
      <c r="L19" s="12">
        <v>288</v>
      </c>
      <c r="M19" s="22">
        <f t="shared" si="3"/>
        <v>288</v>
      </c>
      <c r="N19" s="22"/>
      <c r="O19" s="22">
        <f t="shared" si="0"/>
        <v>14400</v>
      </c>
      <c r="P19" s="12"/>
      <c r="Q19" s="12"/>
      <c r="R19" s="12">
        <v>288</v>
      </c>
      <c r="S19" s="12">
        <f t="shared" si="1"/>
        <v>14400</v>
      </c>
      <c r="T19" s="12">
        <f t="shared" si="2"/>
        <v>0</v>
      </c>
    </row>
    <row r="20" ht="30" customHeight="1" spans="1:20">
      <c r="A20" s="11"/>
      <c r="B20" s="12">
        <v>16</v>
      </c>
      <c r="C20" s="12" t="s">
        <v>60</v>
      </c>
      <c r="D20" s="12" t="s">
        <v>61</v>
      </c>
      <c r="E20" s="12"/>
      <c r="F20" s="12" t="s">
        <v>27</v>
      </c>
      <c r="G20" s="12" t="s">
        <v>28</v>
      </c>
      <c r="H20" s="5">
        <v>60</v>
      </c>
      <c r="I20" s="12">
        <v>500</v>
      </c>
      <c r="J20" s="12">
        <v>200</v>
      </c>
      <c r="K20" s="12">
        <v>1100</v>
      </c>
      <c r="L20" s="12">
        <v>480</v>
      </c>
      <c r="M20" s="22">
        <v>350</v>
      </c>
      <c r="N20" s="22"/>
      <c r="O20" s="22">
        <f t="shared" si="0"/>
        <v>21000</v>
      </c>
      <c r="P20" s="12"/>
      <c r="Q20" s="12"/>
      <c r="R20" s="12">
        <v>480</v>
      </c>
      <c r="S20" s="12">
        <f t="shared" si="1"/>
        <v>28800</v>
      </c>
      <c r="T20" s="12">
        <f t="shared" si="2"/>
        <v>7800</v>
      </c>
    </row>
    <row r="21" ht="30" customHeight="1" spans="1:20">
      <c r="A21" s="11"/>
      <c r="B21" s="12">
        <v>17</v>
      </c>
      <c r="C21" s="12" t="s">
        <v>62</v>
      </c>
      <c r="D21" s="12" t="s">
        <v>57</v>
      </c>
      <c r="E21" s="12"/>
      <c r="F21" s="12" t="s">
        <v>27</v>
      </c>
      <c r="G21" s="12" t="s">
        <v>28</v>
      </c>
      <c r="H21" s="5">
        <v>15</v>
      </c>
      <c r="I21" s="12">
        <v>500</v>
      </c>
      <c r="J21" s="12">
        <v>300</v>
      </c>
      <c r="K21" s="12">
        <v>270</v>
      </c>
      <c r="L21" s="12">
        <v>216</v>
      </c>
      <c r="M21" s="22">
        <f t="shared" si="3"/>
        <v>216</v>
      </c>
      <c r="N21" s="22"/>
      <c r="O21" s="22">
        <f t="shared" si="0"/>
        <v>3240</v>
      </c>
      <c r="P21" s="12"/>
      <c r="Q21" s="12"/>
      <c r="R21" s="12">
        <v>216</v>
      </c>
      <c r="S21" s="12">
        <f t="shared" si="1"/>
        <v>3240</v>
      </c>
      <c r="T21" s="12">
        <f t="shared" si="2"/>
        <v>0</v>
      </c>
    </row>
    <row r="22" ht="30" customHeight="1" spans="1:20">
      <c r="A22" s="11"/>
      <c r="B22" s="12">
        <v>18</v>
      </c>
      <c r="C22" s="12" t="s">
        <v>63</v>
      </c>
      <c r="D22" s="12" t="s">
        <v>64</v>
      </c>
      <c r="E22" s="12"/>
      <c r="F22" s="12" t="s">
        <v>27</v>
      </c>
      <c r="G22" s="12" t="s">
        <v>28</v>
      </c>
      <c r="H22" s="5">
        <v>8</v>
      </c>
      <c r="I22" s="12">
        <v>500</v>
      </c>
      <c r="J22" s="12">
        <v>300</v>
      </c>
      <c r="K22" s="12">
        <v>550</v>
      </c>
      <c r="L22" s="12">
        <v>500</v>
      </c>
      <c r="M22" s="22">
        <v>525</v>
      </c>
      <c r="N22" s="22"/>
      <c r="O22" s="22">
        <f t="shared" si="0"/>
        <v>4200</v>
      </c>
      <c r="P22" s="12"/>
      <c r="Q22" s="12"/>
      <c r="R22" s="12">
        <v>500</v>
      </c>
      <c r="S22" s="12">
        <f t="shared" si="1"/>
        <v>4000</v>
      </c>
      <c r="T22" s="12">
        <f t="shared" si="2"/>
        <v>-200</v>
      </c>
    </row>
    <row r="23" ht="30" customHeight="1" spans="1:20">
      <c r="A23" s="11"/>
      <c r="B23" s="12">
        <v>19</v>
      </c>
      <c r="C23" s="12" t="s">
        <v>65</v>
      </c>
      <c r="D23" s="12" t="s">
        <v>66</v>
      </c>
      <c r="E23" s="12"/>
      <c r="F23" s="12" t="s">
        <v>27</v>
      </c>
      <c r="G23" s="12" t="s">
        <v>28</v>
      </c>
      <c r="H23" s="5">
        <v>20</v>
      </c>
      <c r="I23" s="12">
        <v>2000</v>
      </c>
      <c r="J23" s="12">
        <v>600</v>
      </c>
      <c r="K23" s="12">
        <v>5500</v>
      </c>
      <c r="L23" s="12">
        <v>3240</v>
      </c>
      <c r="M23" s="22">
        <f>L23</f>
        <v>3240</v>
      </c>
      <c r="N23" s="22"/>
      <c r="O23" s="22">
        <f t="shared" si="0"/>
        <v>64800</v>
      </c>
      <c r="P23" s="12"/>
      <c r="Q23" s="12" t="s">
        <v>67</v>
      </c>
      <c r="R23" s="12">
        <v>3240</v>
      </c>
      <c r="S23" s="12">
        <f t="shared" si="1"/>
        <v>64800</v>
      </c>
      <c r="T23" s="12">
        <f t="shared" si="2"/>
        <v>0</v>
      </c>
    </row>
    <row r="24" ht="30" customHeight="1" spans="1:20">
      <c r="A24" s="11"/>
      <c r="B24" s="12">
        <v>20</v>
      </c>
      <c r="C24" s="12" t="s">
        <v>68</v>
      </c>
      <c r="D24" s="12" t="s">
        <v>69</v>
      </c>
      <c r="E24" s="12"/>
      <c r="F24" s="12" t="s">
        <v>38</v>
      </c>
      <c r="G24" s="12" t="s">
        <v>28</v>
      </c>
      <c r="H24" s="5">
        <v>30</v>
      </c>
      <c r="I24" s="12">
        <v>500</v>
      </c>
      <c r="J24" s="12">
        <v>800</v>
      </c>
      <c r="K24" s="12">
        <v>45</v>
      </c>
      <c r="L24" s="12">
        <v>400</v>
      </c>
      <c r="M24" s="22">
        <f>L24</f>
        <v>400</v>
      </c>
      <c r="N24" s="22"/>
      <c r="O24" s="22">
        <f t="shared" si="0"/>
        <v>12000</v>
      </c>
      <c r="P24" s="12"/>
      <c r="Q24" s="12"/>
      <c r="R24" s="12">
        <v>400</v>
      </c>
      <c r="S24" s="12">
        <f t="shared" si="1"/>
        <v>12000</v>
      </c>
      <c r="T24" s="12">
        <f t="shared" si="2"/>
        <v>0</v>
      </c>
    </row>
    <row r="25" ht="30" customHeight="1" spans="1:20">
      <c r="A25" s="11"/>
      <c r="B25" s="12">
        <v>21</v>
      </c>
      <c r="C25" s="12" t="s">
        <v>70</v>
      </c>
      <c r="D25" s="12" t="s">
        <v>71</v>
      </c>
      <c r="E25" s="12"/>
      <c r="F25" s="12" t="s">
        <v>72</v>
      </c>
      <c r="G25" s="12" t="s">
        <v>28</v>
      </c>
      <c r="H25" s="5">
        <v>2</v>
      </c>
      <c r="I25" s="12">
        <v>500</v>
      </c>
      <c r="J25" s="12">
        <v>200</v>
      </c>
      <c r="K25" s="12"/>
      <c r="L25" s="12">
        <v>12800</v>
      </c>
      <c r="M25" s="22">
        <f>L25</f>
        <v>12800</v>
      </c>
      <c r="N25" s="22"/>
      <c r="O25" s="22">
        <f t="shared" si="0"/>
        <v>25600</v>
      </c>
      <c r="P25" s="12"/>
      <c r="Q25" s="12"/>
      <c r="R25" s="12">
        <v>12800</v>
      </c>
      <c r="S25" s="12">
        <f t="shared" si="1"/>
        <v>25600</v>
      </c>
      <c r="T25" s="12">
        <f t="shared" si="2"/>
        <v>0</v>
      </c>
    </row>
    <row r="26" ht="30" customHeight="1" spans="1:20">
      <c r="A26" s="11"/>
      <c r="B26" s="12">
        <v>22</v>
      </c>
      <c r="C26" s="12" t="s">
        <v>73</v>
      </c>
      <c r="D26" s="12" t="s">
        <v>74</v>
      </c>
      <c r="E26" s="12"/>
      <c r="F26" s="12" t="s">
        <v>35</v>
      </c>
      <c r="G26" s="12" t="s">
        <v>28</v>
      </c>
      <c r="H26" s="5">
        <v>5</v>
      </c>
      <c r="I26" s="12">
        <v>500</v>
      </c>
      <c r="J26" s="12">
        <v>300</v>
      </c>
      <c r="K26" s="12">
        <v>40</v>
      </c>
      <c r="L26" s="12">
        <v>8000</v>
      </c>
      <c r="M26" s="22">
        <v>400</v>
      </c>
      <c r="N26" s="22"/>
      <c r="O26" s="22">
        <f t="shared" si="0"/>
        <v>2000</v>
      </c>
      <c r="P26" s="12"/>
      <c r="Q26" s="12"/>
      <c r="R26" s="12">
        <v>8000</v>
      </c>
      <c r="S26" s="12">
        <f t="shared" si="1"/>
        <v>40000</v>
      </c>
      <c r="T26" s="12">
        <f t="shared" si="2"/>
        <v>38000</v>
      </c>
    </row>
    <row r="27" ht="30" customHeight="1" spans="1:20">
      <c r="A27" s="11"/>
      <c r="B27" s="12">
        <v>23</v>
      </c>
      <c r="C27" s="12" t="s">
        <v>75</v>
      </c>
      <c r="D27" s="12" t="s">
        <v>46</v>
      </c>
      <c r="E27" s="12"/>
      <c r="F27" s="12" t="s">
        <v>35</v>
      </c>
      <c r="G27" s="12" t="s">
        <v>28</v>
      </c>
      <c r="H27" s="5">
        <v>2</v>
      </c>
      <c r="I27" s="12">
        <v>500</v>
      </c>
      <c r="J27" s="12"/>
      <c r="K27" s="12"/>
      <c r="L27" s="12">
        <v>70</v>
      </c>
      <c r="M27" s="22">
        <v>500</v>
      </c>
      <c r="N27" s="22"/>
      <c r="O27" s="22">
        <f t="shared" si="0"/>
        <v>1000</v>
      </c>
      <c r="P27" s="12"/>
      <c r="Q27" s="12"/>
      <c r="R27" s="12">
        <v>70</v>
      </c>
      <c r="S27" s="12">
        <f t="shared" si="1"/>
        <v>140</v>
      </c>
      <c r="T27" s="12">
        <f t="shared" si="2"/>
        <v>-860</v>
      </c>
    </row>
    <row r="28" ht="30" customHeight="1" spans="1:20">
      <c r="A28" s="11"/>
      <c r="B28" s="12">
        <v>24</v>
      </c>
      <c r="C28" s="12" t="s">
        <v>76</v>
      </c>
      <c r="D28" s="12" t="s">
        <v>77</v>
      </c>
      <c r="E28" s="12"/>
      <c r="F28" s="12" t="s">
        <v>78</v>
      </c>
      <c r="G28" s="12" t="s">
        <v>28</v>
      </c>
      <c r="H28" s="5">
        <v>2</v>
      </c>
      <c r="I28" s="12">
        <v>500</v>
      </c>
      <c r="J28" s="12"/>
      <c r="K28" s="12"/>
      <c r="L28" s="12">
        <v>220</v>
      </c>
      <c r="M28" s="22">
        <v>500</v>
      </c>
      <c r="N28" s="22"/>
      <c r="O28" s="22">
        <f t="shared" si="0"/>
        <v>1000</v>
      </c>
      <c r="P28" s="12"/>
      <c r="Q28" s="12"/>
      <c r="R28" s="12">
        <v>220</v>
      </c>
      <c r="S28" s="12">
        <f t="shared" si="1"/>
        <v>440</v>
      </c>
      <c r="T28" s="12">
        <f t="shared" si="2"/>
        <v>-560</v>
      </c>
    </row>
    <row r="29" ht="30" customHeight="1" spans="1:20">
      <c r="A29" s="11"/>
      <c r="B29" s="12">
        <v>25</v>
      </c>
      <c r="C29" s="12" t="s">
        <v>79</v>
      </c>
      <c r="D29" s="12" t="s">
        <v>49</v>
      </c>
      <c r="E29" s="12"/>
      <c r="F29" s="12" t="s">
        <v>78</v>
      </c>
      <c r="G29" s="12" t="s">
        <v>28</v>
      </c>
      <c r="H29" s="5">
        <v>2</v>
      </c>
      <c r="I29" s="12">
        <v>500</v>
      </c>
      <c r="J29" s="12">
        <v>300</v>
      </c>
      <c r="K29" s="12">
        <v>300</v>
      </c>
      <c r="L29" s="12">
        <v>300</v>
      </c>
      <c r="M29" s="22">
        <v>300</v>
      </c>
      <c r="N29" s="22"/>
      <c r="O29" s="22">
        <f t="shared" si="0"/>
        <v>600</v>
      </c>
      <c r="P29" s="12"/>
      <c r="Q29" s="12"/>
      <c r="R29" s="12">
        <v>300</v>
      </c>
      <c r="S29" s="12">
        <f t="shared" si="1"/>
        <v>600</v>
      </c>
      <c r="T29" s="12">
        <f t="shared" si="2"/>
        <v>0</v>
      </c>
    </row>
    <row r="30" s="2" customFormat="1" ht="20" customHeight="1" spans="1:20">
      <c r="A30" s="13" t="s">
        <v>80</v>
      </c>
      <c r="B30" s="12">
        <v>26</v>
      </c>
      <c r="C30" s="12" t="s">
        <v>81</v>
      </c>
      <c r="D30" s="12" t="s">
        <v>82</v>
      </c>
      <c r="E30" s="12" t="s">
        <v>83</v>
      </c>
      <c r="F30" s="12" t="s">
        <v>27</v>
      </c>
      <c r="G30" s="12">
        <v>4</v>
      </c>
      <c r="H30" s="12" t="s">
        <v>28</v>
      </c>
      <c r="I30" s="12">
        <v>500</v>
      </c>
      <c r="J30" s="12">
        <v>600</v>
      </c>
      <c r="K30" s="12">
        <v>600</v>
      </c>
      <c r="L30" s="12">
        <v>460</v>
      </c>
      <c r="M30" s="22">
        <v>460</v>
      </c>
      <c r="N30" s="22"/>
      <c r="O30" s="22">
        <f t="shared" ref="O30:O61" si="4">M30*G30</f>
        <v>1840</v>
      </c>
      <c r="P30" s="23"/>
      <c r="Q30" s="23"/>
      <c r="R30" s="12">
        <v>460</v>
      </c>
      <c r="S30" s="12">
        <f t="shared" ref="S30:S61" si="5">R30*G30</f>
        <v>1840</v>
      </c>
      <c r="T30" s="12">
        <f t="shared" si="2"/>
        <v>0</v>
      </c>
    </row>
    <row r="31" s="2" customFormat="1" ht="20" customHeight="1" spans="1:20">
      <c r="A31" s="14"/>
      <c r="B31" s="12">
        <v>27</v>
      </c>
      <c r="C31" s="12" t="s">
        <v>84</v>
      </c>
      <c r="D31" s="12" t="s">
        <v>85</v>
      </c>
      <c r="E31" s="12" t="s">
        <v>83</v>
      </c>
      <c r="F31" s="12" t="s">
        <v>27</v>
      </c>
      <c r="G31" s="12">
        <v>4</v>
      </c>
      <c r="H31" s="12" t="s">
        <v>28</v>
      </c>
      <c r="I31" s="12">
        <v>500</v>
      </c>
      <c r="J31" s="12">
        <v>600</v>
      </c>
      <c r="K31" s="12">
        <v>700</v>
      </c>
      <c r="L31" s="12">
        <v>700</v>
      </c>
      <c r="M31" s="22">
        <v>600</v>
      </c>
      <c r="N31" s="22"/>
      <c r="O31" s="22">
        <f t="shared" si="4"/>
        <v>2400</v>
      </c>
      <c r="P31" s="23"/>
      <c r="Q31" s="23"/>
      <c r="R31" s="12">
        <v>700</v>
      </c>
      <c r="S31" s="12">
        <f t="shared" si="5"/>
        <v>2800</v>
      </c>
      <c r="T31" s="12">
        <f t="shared" si="2"/>
        <v>400</v>
      </c>
    </row>
    <row r="32" s="2" customFormat="1" ht="20" customHeight="1" spans="1:20">
      <c r="A32" s="14"/>
      <c r="B32" s="12">
        <v>28</v>
      </c>
      <c r="C32" s="12" t="s">
        <v>86</v>
      </c>
      <c r="D32" s="12" t="s">
        <v>46</v>
      </c>
      <c r="E32" s="12" t="s">
        <v>26</v>
      </c>
      <c r="F32" s="12" t="s">
        <v>35</v>
      </c>
      <c r="G32" s="12">
        <v>4</v>
      </c>
      <c r="H32" s="12" t="s">
        <v>28</v>
      </c>
      <c r="I32" s="12">
        <v>500</v>
      </c>
      <c r="J32" s="12">
        <v>0</v>
      </c>
      <c r="K32" s="12">
        <v>800</v>
      </c>
      <c r="L32" s="12">
        <v>160</v>
      </c>
      <c r="M32" s="22">
        <v>160</v>
      </c>
      <c r="N32" s="22"/>
      <c r="O32" s="22">
        <f t="shared" si="4"/>
        <v>640</v>
      </c>
      <c r="P32" s="23"/>
      <c r="Q32" s="23"/>
      <c r="R32" s="12">
        <v>160</v>
      </c>
      <c r="S32" s="12">
        <f t="shared" si="5"/>
        <v>640</v>
      </c>
      <c r="T32" s="12">
        <f t="shared" si="2"/>
        <v>0</v>
      </c>
    </row>
    <row r="33" s="2" customFormat="1" ht="20" customHeight="1" spans="1:20">
      <c r="A33" s="14"/>
      <c r="B33" s="12">
        <v>29</v>
      </c>
      <c r="C33" s="12" t="s">
        <v>87</v>
      </c>
      <c r="D33" s="12" t="s">
        <v>88</v>
      </c>
      <c r="E33" s="12" t="s">
        <v>26</v>
      </c>
      <c r="F33" s="12" t="s">
        <v>27</v>
      </c>
      <c r="G33" s="12">
        <v>4</v>
      </c>
      <c r="H33" s="12" t="s">
        <v>28</v>
      </c>
      <c r="I33" s="12">
        <v>500</v>
      </c>
      <c r="J33" s="12">
        <v>600</v>
      </c>
      <c r="K33" s="12">
        <v>300</v>
      </c>
      <c r="L33" s="12">
        <v>480</v>
      </c>
      <c r="M33" s="22">
        <v>466.67</v>
      </c>
      <c r="N33" s="22"/>
      <c r="O33" s="22">
        <f t="shared" si="4"/>
        <v>1866.68</v>
      </c>
      <c r="P33" s="23"/>
      <c r="Q33" s="23"/>
      <c r="R33" s="12">
        <v>480</v>
      </c>
      <c r="S33" s="12">
        <f t="shared" si="5"/>
        <v>1920</v>
      </c>
      <c r="T33" s="12">
        <f t="shared" si="2"/>
        <v>53.3199999999999</v>
      </c>
    </row>
    <row r="34" s="2" customFormat="1" ht="20" customHeight="1" spans="1:20">
      <c r="A34" s="14"/>
      <c r="B34" s="12">
        <v>30</v>
      </c>
      <c r="C34" s="12" t="s">
        <v>89</v>
      </c>
      <c r="D34" s="12" t="s">
        <v>90</v>
      </c>
      <c r="E34" s="12" t="s">
        <v>26</v>
      </c>
      <c r="F34" s="12" t="s">
        <v>27</v>
      </c>
      <c r="G34" s="12">
        <v>20</v>
      </c>
      <c r="H34" s="12" t="s">
        <v>28</v>
      </c>
      <c r="I34" s="12">
        <v>200</v>
      </c>
      <c r="J34" s="12">
        <v>100</v>
      </c>
      <c r="K34" s="12">
        <v>20</v>
      </c>
      <c r="L34" s="12">
        <v>10</v>
      </c>
      <c r="M34" s="22">
        <v>10</v>
      </c>
      <c r="N34" s="22"/>
      <c r="O34" s="22">
        <f t="shared" si="4"/>
        <v>200</v>
      </c>
      <c r="P34" s="23"/>
      <c r="Q34" s="23"/>
      <c r="R34" s="12">
        <v>10</v>
      </c>
      <c r="S34" s="12">
        <f t="shared" si="5"/>
        <v>200</v>
      </c>
      <c r="T34" s="12">
        <f t="shared" si="2"/>
        <v>0</v>
      </c>
    </row>
    <row r="35" s="2" customFormat="1" ht="20" customHeight="1" spans="1:20">
      <c r="A35" s="14"/>
      <c r="B35" s="12">
        <v>31</v>
      </c>
      <c r="C35" s="12" t="s">
        <v>91</v>
      </c>
      <c r="D35" s="12" t="s">
        <v>92</v>
      </c>
      <c r="E35" s="12" t="s">
        <v>26</v>
      </c>
      <c r="F35" s="12" t="s">
        <v>27</v>
      </c>
      <c r="G35" s="12">
        <v>4</v>
      </c>
      <c r="H35" s="12" t="s">
        <v>28</v>
      </c>
      <c r="I35" s="12">
        <v>300</v>
      </c>
      <c r="J35" s="12">
        <v>500</v>
      </c>
      <c r="K35" s="12">
        <v>700</v>
      </c>
      <c r="L35" s="12">
        <v>660</v>
      </c>
      <c r="M35" s="22">
        <v>500</v>
      </c>
      <c r="N35" s="22"/>
      <c r="O35" s="22">
        <f t="shared" si="4"/>
        <v>2000</v>
      </c>
      <c r="P35" s="23"/>
      <c r="Q35" s="23"/>
      <c r="R35" s="12">
        <v>660</v>
      </c>
      <c r="S35" s="12">
        <f t="shared" si="5"/>
        <v>2640</v>
      </c>
      <c r="T35" s="12">
        <f t="shared" si="2"/>
        <v>640</v>
      </c>
    </row>
    <row r="36" s="2" customFormat="1" ht="20" customHeight="1" spans="1:20">
      <c r="A36" s="14"/>
      <c r="B36" s="12">
        <v>32</v>
      </c>
      <c r="C36" s="12" t="s">
        <v>93</v>
      </c>
      <c r="D36" s="12" t="s">
        <v>94</v>
      </c>
      <c r="E36" s="12" t="s">
        <v>95</v>
      </c>
      <c r="F36" s="12" t="s">
        <v>35</v>
      </c>
      <c r="G36" s="12">
        <v>4</v>
      </c>
      <c r="H36" s="12" t="s">
        <v>28</v>
      </c>
      <c r="I36" s="12">
        <v>1000</v>
      </c>
      <c r="J36" s="12">
        <v>600</v>
      </c>
      <c r="K36" s="12">
        <v>700</v>
      </c>
      <c r="L36" s="12">
        <v>700</v>
      </c>
      <c r="M36" s="22">
        <v>766.67</v>
      </c>
      <c r="N36" s="22"/>
      <c r="O36" s="22">
        <f t="shared" si="4"/>
        <v>3066.68</v>
      </c>
      <c r="P36" s="23"/>
      <c r="Q36" s="23"/>
      <c r="R36" s="12">
        <v>700</v>
      </c>
      <c r="S36" s="12">
        <f t="shared" si="5"/>
        <v>2800</v>
      </c>
      <c r="T36" s="12">
        <f t="shared" si="2"/>
        <v>-266.68</v>
      </c>
    </row>
    <row r="37" s="2" customFormat="1" ht="20" customHeight="1" spans="1:20">
      <c r="A37" s="14"/>
      <c r="B37" s="12">
        <v>33</v>
      </c>
      <c r="C37" s="12" t="s">
        <v>96</v>
      </c>
      <c r="D37" s="12" t="s">
        <v>97</v>
      </c>
      <c r="E37" s="12" t="s">
        <v>26</v>
      </c>
      <c r="F37" s="12" t="s">
        <v>38</v>
      </c>
      <c r="G37" s="12">
        <v>30</v>
      </c>
      <c r="H37" s="12" t="s">
        <v>28</v>
      </c>
      <c r="I37" s="12">
        <v>500</v>
      </c>
      <c r="J37" s="12">
        <v>300</v>
      </c>
      <c r="K37" s="12">
        <v>120</v>
      </c>
      <c r="L37" s="12">
        <v>180</v>
      </c>
      <c r="M37" s="22">
        <f>L37</f>
        <v>180</v>
      </c>
      <c r="N37" s="22"/>
      <c r="O37" s="22">
        <f t="shared" si="4"/>
        <v>5400</v>
      </c>
      <c r="P37" s="23"/>
      <c r="Q37" s="23"/>
      <c r="R37" s="12">
        <v>180</v>
      </c>
      <c r="S37" s="12">
        <f t="shared" si="5"/>
        <v>5400</v>
      </c>
      <c r="T37" s="12">
        <f t="shared" si="2"/>
        <v>0</v>
      </c>
    </row>
    <row r="38" s="2" customFormat="1" ht="20" customHeight="1" spans="1:20">
      <c r="A38" s="14"/>
      <c r="B38" s="12">
        <v>34</v>
      </c>
      <c r="C38" s="12" t="s">
        <v>98</v>
      </c>
      <c r="D38" s="12" t="s">
        <v>99</v>
      </c>
      <c r="E38" s="12" t="s">
        <v>26</v>
      </c>
      <c r="F38" s="12" t="s">
        <v>27</v>
      </c>
      <c r="G38" s="12">
        <v>30</v>
      </c>
      <c r="H38" s="12" t="s">
        <v>28</v>
      </c>
      <c r="I38" s="12">
        <v>300</v>
      </c>
      <c r="J38" s="12">
        <v>200</v>
      </c>
      <c r="K38" s="12">
        <v>50</v>
      </c>
      <c r="L38" s="12">
        <v>50</v>
      </c>
      <c r="M38" s="22">
        <f>L38</f>
        <v>50</v>
      </c>
      <c r="N38" s="22"/>
      <c r="O38" s="22">
        <f t="shared" si="4"/>
        <v>1500</v>
      </c>
      <c r="P38" s="23"/>
      <c r="Q38" s="23"/>
      <c r="R38" s="12">
        <v>50</v>
      </c>
      <c r="S38" s="12">
        <f t="shared" si="5"/>
        <v>1500</v>
      </c>
      <c r="T38" s="12">
        <f t="shared" si="2"/>
        <v>0</v>
      </c>
    </row>
    <row r="39" s="2" customFormat="1" ht="20" customHeight="1" spans="1:20">
      <c r="A39" s="14"/>
      <c r="B39" s="12">
        <v>35</v>
      </c>
      <c r="C39" s="12" t="s">
        <v>100</v>
      </c>
      <c r="D39" s="12" t="s">
        <v>101</v>
      </c>
      <c r="E39" s="12" t="s">
        <v>26</v>
      </c>
      <c r="F39" s="12" t="s">
        <v>102</v>
      </c>
      <c r="G39" s="12">
        <v>2</v>
      </c>
      <c r="H39" s="12" t="s">
        <v>28</v>
      </c>
      <c r="I39" s="12">
        <v>1000</v>
      </c>
      <c r="J39" s="12">
        <v>1500</v>
      </c>
      <c r="K39" s="12">
        <v>2400</v>
      </c>
      <c r="L39" s="12">
        <v>2400</v>
      </c>
      <c r="M39" s="22">
        <v>1633.34</v>
      </c>
      <c r="N39" s="22"/>
      <c r="O39" s="22">
        <f t="shared" si="4"/>
        <v>3266.68</v>
      </c>
      <c r="P39" s="23"/>
      <c r="Q39" s="23"/>
      <c r="R39" s="12">
        <v>2400</v>
      </c>
      <c r="S39" s="12">
        <f t="shared" si="5"/>
        <v>4800</v>
      </c>
      <c r="T39" s="12">
        <f t="shared" si="2"/>
        <v>1533.32</v>
      </c>
    </row>
    <row r="40" s="2" customFormat="1" ht="20" customHeight="1" spans="1:20">
      <c r="A40" s="14"/>
      <c r="B40" s="12">
        <v>36</v>
      </c>
      <c r="C40" s="12" t="s">
        <v>103</v>
      </c>
      <c r="D40" s="12" t="s">
        <v>104</v>
      </c>
      <c r="E40" s="12" t="s">
        <v>26</v>
      </c>
      <c r="F40" s="12" t="s">
        <v>27</v>
      </c>
      <c r="G40" s="12">
        <v>30</v>
      </c>
      <c r="H40" s="12" t="s">
        <v>28</v>
      </c>
      <c r="I40" s="12">
        <v>300</v>
      </c>
      <c r="J40" s="12">
        <v>150</v>
      </c>
      <c r="K40" s="12">
        <v>170</v>
      </c>
      <c r="L40" s="12">
        <v>165</v>
      </c>
      <c r="M40" s="22">
        <v>160</v>
      </c>
      <c r="N40" s="22"/>
      <c r="O40" s="22">
        <f t="shared" si="4"/>
        <v>4800</v>
      </c>
      <c r="P40" s="23"/>
      <c r="Q40" s="23"/>
      <c r="R40" s="12">
        <v>165</v>
      </c>
      <c r="S40" s="12">
        <f t="shared" si="5"/>
        <v>4950</v>
      </c>
      <c r="T40" s="12">
        <f t="shared" si="2"/>
        <v>150</v>
      </c>
    </row>
    <row r="41" s="2" customFormat="1" ht="20" customHeight="1" spans="1:20">
      <c r="A41" s="14"/>
      <c r="B41" s="12">
        <v>37</v>
      </c>
      <c r="C41" s="12" t="s">
        <v>105</v>
      </c>
      <c r="D41" s="12" t="s">
        <v>104</v>
      </c>
      <c r="E41" s="12" t="s">
        <v>26</v>
      </c>
      <c r="F41" s="12" t="s">
        <v>27</v>
      </c>
      <c r="G41" s="12">
        <v>30</v>
      </c>
      <c r="H41" s="12" t="s">
        <v>28</v>
      </c>
      <c r="I41" s="12">
        <v>300</v>
      </c>
      <c r="J41" s="12">
        <v>150</v>
      </c>
      <c r="K41" s="12">
        <v>170</v>
      </c>
      <c r="L41" s="12">
        <v>165</v>
      </c>
      <c r="M41" s="22">
        <v>160</v>
      </c>
      <c r="N41" s="22"/>
      <c r="O41" s="22">
        <f t="shared" si="4"/>
        <v>4800</v>
      </c>
      <c r="P41" s="23"/>
      <c r="Q41" s="23"/>
      <c r="R41" s="12">
        <v>165</v>
      </c>
      <c r="S41" s="12">
        <f t="shared" si="5"/>
        <v>4950</v>
      </c>
      <c r="T41" s="12">
        <f t="shared" si="2"/>
        <v>150</v>
      </c>
    </row>
    <row r="42" s="2" customFormat="1" ht="20" customHeight="1" spans="1:20">
      <c r="A42" s="14"/>
      <c r="B42" s="12">
        <v>38</v>
      </c>
      <c r="C42" s="12" t="s">
        <v>106</v>
      </c>
      <c r="D42" s="12" t="s">
        <v>46</v>
      </c>
      <c r="E42" s="12"/>
      <c r="F42" s="12" t="s">
        <v>35</v>
      </c>
      <c r="G42" s="12">
        <v>4</v>
      </c>
      <c r="H42" s="12" t="s">
        <v>28</v>
      </c>
      <c r="I42" s="12">
        <v>1000</v>
      </c>
      <c r="J42" s="12">
        <v>1500</v>
      </c>
      <c r="K42" s="12">
        <v>1200</v>
      </c>
      <c r="L42" s="12">
        <v>450</v>
      </c>
      <c r="M42" s="22">
        <v>450</v>
      </c>
      <c r="N42" s="22"/>
      <c r="O42" s="22">
        <f t="shared" si="4"/>
        <v>1800</v>
      </c>
      <c r="P42" s="23"/>
      <c r="Q42" s="23"/>
      <c r="R42" s="12">
        <v>450</v>
      </c>
      <c r="S42" s="12">
        <f t="shared" si="5"/>
        <v>1800</v>
      </c>
      <c r="T42" s="12">
        <f t="shared" si="2"/>
        <v>0</v>
      </c>
    </row>
    <row r="43" s="2" customFormat="1" ht="20" customHeight="1" spans="1:20">
      <c r="A43" s="14"/>
      <c r="B43" s="12">
        <v>39</v>
      </c>
      <c r="C43" s="12" t="s">
        <v>107</v>
      </c>
      <c r="D43" s="12" t="s">
        <v>108</v>
      </c>
      <c r="E43" s="12" t="s">
        <v>26</v>
      </c>
      <c r="F43" s="12" t="s">
        <v>27</v>
      </c>
      <c r="G43" s="12">
        <v>30</v>
      </c>
      <c r="H43" s="12" t="s">
        <v>28</v>
      </c>
      <c r="I43" s="12">
        <v>300</v>
      </c>
      <c r="J43" s="12">
        <v>200</v>
      </c>
      <c r="K43" s="12">
        <v>150</v>
      </c>
      <c r="L43" s="12">
        <v>150</v>
      </c>
      <c r="M43" s="22">
        <v>150</v>
      </c>
      <c r="N43" s="22"/>
      <c r="O43" s="22">
        <f t="shared" si="4"/>
        <v>4500</v>
      </c>
      <c r="P43" s="23"/>
      <c r="Q43" s="23"/>
      <c r="R43" s="12">
        <v>150</v>
      </c>
      <c r="S43" s="12">
        <f t="shared" si="5"/>
        <v>4500</v>
      </c>
      <c r="T43" s="12">
        <f t="shared" si="2"/>
        <v>0</v>
      </c>
    </row>
    <row r="44" s="2" customFormat="1" ht="20" customHeight="1" spans="1:20">
      <c r="A44" s="14"/>
      <c r="B44" s="12">
        <v>40</v>
      </c>
      <c r="C44" s="12" t="s">
        <v>109</v>
      </c>
      <c r="D44" s="12" t="s">
        <v>110</v>
      </c>
      <c r="E44" s="12" t="s">
        <v>26</v>
      </c>
      <c r="F44" s="12" t="s">
        <v>35</v>
      </c>
      <c r="G44" s="12">
        <v>4</v>
      </c>
      <c r="H44" s="12" t="s">
        <v>28</v>
      </c>
      <c r="I44" s="12">
        <v>1000</v>
      </c>
      <c r="J44" s="12">
        <v>500</v>
      </c>
      <c r="K44" s="12">
        <v>800</v>
      </c>
      <c r="L44" s="12">
        <v>800</v>
      </c>
      <c r="M44" s="22">
        <v>766.67</v>
      </c>
      <c r="N44" s="22"/>
      <c r="O44" s="22">
        <f t="shared" si="4"/>
        <v>3066.68</v>
      </c>
      <c r="P44" s="23"/>
      <c r="Q44" s="23"/>
      <c r="R44" s="12">
        <v>800</v>
      </c>
      <c r="S44" s="12">
        <f t="shared" si="5"/>
        <v>3200</v>
      </c>
      <c r="T44" s="12">
        <f t="shared" si="2"/>
        <v>133.32</v>
      </c>
    </row>
    <row r="45" s="2" customFormat="1" ht="20" customHeight="1" spans="1:20">
      <c r="A45" s="14"/>
      <c r="B45" s="12">
        <v>41</v>
      </c>
      <c r="C45" s="12" t="s">
        <v>111</v>
      </c>
      <c r="D45" s="12" t="s">
        <v>46</v>
      </c>
      <c r="E45" s="12"/>
      <c r="F45" s="12" t="s">
        <v>35</v>
      </c>
      <c r="G45" s="12">
        <v>3</v>
      </c>
      <c r="H45" s="12" t="s">
        <v>28</v>
      </c>
      <c r="I45" s="12">
        <v>1000</v>
      </c>
      <c r="J45" s="12"/>
      <c r="K45" s="12">
        <v>2800</v>
      </c>
      <c r="L45" s="12">
        <v>2860</v>
      </c>
      <c r="M45" s="22">
        <v>1900</v>
      </c>
      <c r="N45" s="22"/>
      <c r="O45" s="22">
        <f t="shared" si="4"/>
        <v>5700</v>
      </c>
      <c r="P45" s="23"/>
      <c r="Q45" s="23"/>
      <c r="R45" s="12">
        <v>2860</v>
      </c>
      <c r="S45" s="12">
        <f t="shared" si="5"/>
        <v>8580</v>
      </c>
      <c r="T45" s="12">
        <f t="shared" si="2"/>
        <v>2880</v>
      </c>
    </row>
    <row r="46" s="2" customFormat="1" ht="20" customHeight="1" spans="1:20">
      <c r="A46" s="14"/>
      <c r="B46" s="12">
        <v>42</v>
      </c>
      <c r="C46" s="12" t="s">
        <v>112</v>
      </c>
      <c r="D46" s="12" t="s">
        <v>113</v>
      </c>
      <c r="E46" s="12" t="s">
        <v>114</v>
      </c>
      <c r="F46" s="12" t="s">
        <v>35</v>
      </c>
      <c r="G46" s="12">
        <v>100</v>
      </c>
      <c r="H46" s="12" t="s">
        <v>28</v>
      </c>
      <c r="I46" s="12">
        <v>300</v>
      </c>
      <c r="J46" s="12">
        <v>100</v>
      </c>
      <c r="K46" s="12">
        <v>3</v>
      </c>
      <c r="L46" s="12">
        <v>57</v>
      </c>
      <c r="M46" s="22">
        <f t="shared" ref="M46:M57" si="6">L46</f>
        <v>57</v>
      </c>
      <c r="N46" s="22"/>
      <c r="O46" s="22">
        <f t="shared" si="4"/>
        <v>5700</v>
      </c>
      <c r="P46" s="23"/>
      <c r="Q46" s="23"/>
      <c r="R46" s="12">
        <v>57</v>
      </c>
      <c r="S46" s="12">
        <f t="shared" si="5"/>
        <v>5700</v>
      </c>
      <c r="T46" s="12">
        <f t="shared" si="2"/>
        <v>0</v>
      </c>
    </row>
    <row r="47" s="2" customFormat="1" ht="20" customHeight="1" spans="1:20">
      <c r="A47" s="14"/>
      <c r="B47" s="12">
        <v>43</v>
      </c>
      <c r="C47" s="12" t="s">
        <v>115</v>
      </c>
      <c r="D47" s="12" t="s">
        <v>116</v>
      </c>
      <c r="E47" s="12">
        <v>304</v>
      </c>
      <c r="F47" s="12" t="s">
        <v>117</v>
      </c>
      <c r="G47" s="12">
        <v>4</v>
      </c>
      <c r="H47" s="12" t="s">
        <v>28</v>
      </c>
      <c r="I47" s="12">
        <v>500</v>
      </c>
      <c r="J47" s="12">
        <v>500</v>
      </c>
      <c r="K47" s="12">
        <v>850</v>
      </c>
      <c r="L47" s="12">
        <v>840</v>
      </c>
      <c r="M47" s="22">
        <v>616.67</v>
      </c>
      <c r="N47" s="22"/>
      <c r="O47" s="22">
        <f t="shared" si="4"/>
        <v>2466.68</v>
      </c>
      <c r="P47" s="23"/>
      <c r="Q47" s="23"/>
      <c r="R47" s="12">
        <v>840</v>
      </c>
      <c r="S47" s="12">
        <f t="shared" si="5"/>
        <v>3360</v>
      </c>
      <c r="T47" s="12">
        <f t="shared" si="2"/>
        <v>893.32</v>
      </c>
    </row>
    <row r="48" s="2" customFormat="1" ht="20" customHeight="1" spans="1:20">
      <c r="A48" s="14"/>
      <c r="B48" s="12">
        <v>44</v>
      </c>
      <c r="C48" s="12" t="s">
        <v>118</v>
      </c>
      <c r="D48" s="12" t="s">
        <v>46</v>
      </c>
      <c r="E48" s="12"/>
      <c r="F48" s="12" t="s">
        <v>35</v>
      </c>
      <c r="G48" s="12">
        <v>3</v>
      </c>
      <c r="H48" s="12" t="s">
        <v>28</v>
      </c>
      <c r="I48" s="12">
        <v>1000</v>
      </c>
      <c r="J48" s="12"/>
      <c r="K48" s="12">
        <v>2800</v>
      </c>
      <c r="L48" s="12">
        <v>1540</v>
      </c>
      <c r="M48" s="22">
        <v>1540</v>
      </c>
      <c r="N48" s="22"/>
      <c r="O48" s="22">
        <f t="shared" si="4"/>
        <v>4620</v>
      </c>
      <c r="P48" s="23"/>
      <c r="Q48" s="23"/>
      <c r="R48" s="12">
        <v>1540</v>
      </c>
      <c r="S48" s="12">
        <f t="shared" si="5"/>
        <v>4620</v>
      </c>
      <c r="T48" s="12">
        <f t="shared" si="2"/>
        <v>0</v>
      </c>
    </row>
    <row r="49" s="2" customFormat="1" ht="20" customHeight="1" spans="1:20">
      <c r="A49" s="14"/>
      <c r="B49" s="12">
        <v>45</v>
      </c>
      <c r="C49" s="12" t="s">
        <v>119</v>
      </c>
      <c r="D49" s="12" t="s">
        <v>120</v>
      </c>
      <c r="E49" s="12"/>
      <c r="F49" s="12" t="s">
        <v>121</v>
      </c>
      <c r="G49" s="12">
        <v>4</v>
      </c>
      <c r="H49" s="12" t="s">
        <v>28</v>
      </c>
      <c r="I49" s="12">
        <v>2000</v>
      </c>
      <c r="J49" s="12">
        <v>3000</v>
      </c>
      <c r="K49" s="12"/>
      <c r="L49" s="12">
        <v>140</v>
      </c>
      <c r="M49" s="22">
        <f t="shared" si="6"/>
        <v>140</v>
      </c>
      <c r="N49" s="22"/>
      <c r="O49" s="22">
        <f t="shared" si="4"/>
        <v>560</v>
      </c>
      <c r="P49" s="23"/>
      <c r="Q49" s="23" t="s">
        <v>122</v>
      </c>
      <c r="R49" s="12">
        <v>140</v>
      </c>
      <c r="S49" s="12">
        <f t="shared" si="5"/>
        <v>560</v>
      </c>
      <c r="T49" s="12">
        <f t="shared" si="2"/>
        <v>0</v>
      </c>
    </row>
    <row r="50" s="2" customFormat="1" ht="20" customHeight="1" spans="1:20">
      <c r="A50" s="14"/>
      <c r="B50" s="12">
        <v>46</v>
      </c>
      <c r="C50" s="12" t="s">
        <v>119</v>
      </c>
      <c r="D50" s="12" t="s">
        <v>123</v>
      </c>
      <c r="E50" s="12"/>
      <c r="F50" s="12" t="s">
        <v>121</v>
      </c>
      <c r="G50" s="12">
        <v>4</v>
      </c>
      <c r="H50" s="12" t="s">
        <v>28</v>
      </c>
      <c r="I50" s="12">
        <v>2000</v>
      </c>
      <c r="J50" s="12">
        <v>3000</v>
      </c>
      <c r="K50" s="12"/>
      <c r="L50" s="12">
        <v>165</v>
      </c>
      <c r="M50" s="22">
        <f t="shared" si="6"/>
        <v>165</v>
      </c>
      <c r="N50" s="22"/>
      <c r="O50" s="22">
        <f t="shared" si="4"/>
        <v>660</v>
      </c>
      <c r="P50" s="23"/>
      <c r="Q50" s="23" t="s">
        <v>124</v>
      </c>
      <c r="R50" s="12">
        <v>165</v>
      </c>
      <c r="S50" s="12">
        <f t="shared" si="5"/>
        <v>660</v>
      </c>
      <c r="T50" s="12">
        <f t="shared" si="2"/>
        <v>0</v>
      </c>
    </row>
    <row r="51" s="2" customFormat="1" ht="20" customHeight="1" spans="1:20">
      <c r="A51" s="14"/>
      <c r="B51" s="12">
        <v>47</v>
      </c>
      <c r="C51" s="12" t="s">
        <v>125</v>
      </c>
      <c r="D51" s="12" t="s">
        <v>126</v>
      </c>
      <c r="E51" s="12"/>
      <c r="F51" s="12" t="s">
        <v>121</v>
      </c>
      <c r="G51" s="12">
        <v>4</v>
      </c>
      <c r="H51" s="12" t="s">
        <v>28</v>
      </c>
      <c r="I51" s="12">
        <v>2000</v>
      </c>
      <c r="J51" s="12">
        <v>1500</v>
      </c>
      <c r="K51" s="12"/>
      <c r="L51" s="12">
        <v>80</v>
      </c>
      <c r="M51" s="22">
        <f t="shared" si="6"/>
        <v>80</v>
      </c>
      <c r="N51" s="22"/>
      <c r="O51" s="22">
        <f t="shared" si="4"/>
        <v>320</v>
      </c>
      <c r="P51" s="23"/>
      <c r="Q51" s="23" t="s">
        <v>127</v>
      </c>
      <c r="R51" s="12">
        <v>80</v>
      </c>
      <c r="S51" s="12">
        <f t="shared" si="5"/>
        <v>320</v>
      </c>
      <c r="T51" s="12">
        <f t="shared" si="2"/>
        <v>0</v>
      </c>
    </row>
    <row r="52" s="2" customFormat="1" ht="20" customHeight="1" spans="1:20">
      <c r="A52" s="14"/>
      <c r="B52" s="12">
        <v>48</v>
      </c>
      <c r="C52" s="12" t="s">
        <v>128</v>
      </c>
      <c r="D52" s="12" t="s">
        <v>129</v>
      </c>
      <c r="E52" s="12"/>
      <c r="F52" s="12" t="s">
        <v>121</v>
      </c>
      <c r="G52" s="12">
        <v>4</v>
      </c>
      <c r="H52" s="12" t="s">
        <v>28</v>
      </c>
      <c r="I52" s="12">
        <v>2000</v>
      </c>
      <c r="J52" s="12">
        <v>1000</v>
      </c>
      <c r="K52" s="12"/>
      <c r="L52" s="12">
        <v>240</v>
      </c>
      <c r="M52" s="22">
        <f t="shared" si="6"/>
        <v>240</v>
      </c>
      <c r="N52" s="22"/>
      <c r="O52" s="22">
        <f t="shared" si="4"/>
        <v>960</v>
      </c>
      <c r="P52" s="23"/>
      <c r="Q52" s="23" t="s">
        <v>130</v>
      </c>
      <c r="R52" s="12">
        <v>240</v>
      </c>
      <c r="S52" s="12">
        <f t="shared" si="5"/>
        <v>960</v>
      </c>
      <c r="T52" s="12">
        <f t="shared" si="2"/>
        <v>0</v>
      </c>
    </row>
    <row r="53" s="2" customFormat="1" ht="20" customHeight="1" spans="1:20">
      <c r="A53" s="14"/>
      <c r="B53" s="12">
        <v>49</v>
      </c>
      <c r="C53" s="12" t="s">
        <v>128</v>
      </c>
      <c r="D53" s="12" t="s">
        <v>131</v>
      </c>
      <c r="E53" s="12"/>
      <c r="F53" s="12" t="s">
        <v>121</v>
      </c>
      <c r="G53" s="12">
        <v>4</v>
      </c>
      <c r="H53" s="12" t="s">
        <v>28</v>
      </c>
      <c r="I53" s="12">
        <v>2000</v>
      </c>
      <c r="J53" s="12">
        <v>1000</v>
      </c>
      <c r="K53" s="12"/>
      <c r="L53" s="12">
        <v>240</v>
      </c>
      <c r="M53" s="22">
        <f t="shared" si="6"/>
        <v>240</v>
      </c>
      <c r="N53" s="22"/>
      <c r="O53" s="22">
        <f t="shared" si="4"/>
        <v>960</v>
      </c>
      <c r="P53" s="23"/>
      <c r="Q53" s="23" t="s">
        <v>132</v>
      </c>
      <c r="R53" s="12">
        <v>240</v>
      </c>
      <c r="S53" s="12">
        <f t="shared" si="5"/>
        <v>960</v>
      </c>
      <c r="T53" s="12">
        <f t="shared" si="2"/>
        <v>0</v>
      </c>
    </row>
    <row r="54" s="2" customFormat="1" ht="20" customHeight="1" spans="1:20">
      <c r="A54" s="14"/>
      <c r="B54" s="12">
        <v>50</v>
      </c>
      <c r="C54" s="12" t="s">
        <v>133</v>
      </c>
      <c r="D54" s="12" t="s">
        <v>134</v>
      </c>
      <c r="E54" s="12"/>
      <c r="F54" s="12" t="s">
        <v>121</v>
      </c>
      <c r="G54" s="12">
        <v>4</v>
      </c>
      <c r="H54" s="12" t="s">
        <v>28</v>
      </c>
      <c r="I54" s="12">
        <v>1500</v>
      </c>
      <c r="J54" s="12">
        <v>1500</v>
      </c>
      <c r="K54" s="12"/>
      <c r="L54" s="12">
        <v>720</v>
      </c>
      <c r="M54" s="22">
        <f t="shared" si="6"/>
        <v>720</v>
      </c>
      <c r="N54" s="22"/>
      <c r="O54" s="22">
        <f t="shared" si="4"/>
        <v>2880</v>
      </c>
      <c r="P54" s="23"/>
      <c r="Q54" s="23" t="s">
        <v>135</v>
      </c>
      <c r="R54" s="12">
        <v>720</v>
      </c>
      <c r="S54" s="12">
        <f t="shared" si="5"/>
        <v>2880</v>
      </c>
      <c r="T54" s="12">
        <f t="shared" si="2"/>
        <v>0</v>
      </c>
    </row>
    <row r="55" s="2" customFormat="1" ht="20" customHeight="1" spans="1:20">
      <c r="A55" s="14"/>
      <c r="B55" s="12">
        <v>51</v>
      </c>
      <c r="C55" s="12" t="s">
        <v>133</v>
      </c>
      <c r="D55" s="12" t="s">
        <v>136</v>
      </c>
      <c r="E55" s="12"/>
      <c r="F55" s="12" t="s">
        <v>121</v>
      </c>
      <c r="G55" s="12">
        <v>4</v>
      </c>
      <c r="H55" s="12" t="s">
        <v>28</v>
      </c>
      <c r="I55" s="12">
        <v>1500</v>
      </c>
      <c r="J55" s="12">
        <v>1500</v>
      </c>
      <c r="K55" s="12"/>
      <c r="L55" s="12">
        <v>720</v>
      </c>
      <c r="M55" s="22">
        <f t="shared" si="6"/>
        <v>720</v>
      </c>
      <c r="N55" s="22"/>
      <c r="O55" s="22">
        <f t="shared" si="4"/>
        <v>2880</v>
      </c>
      <c r="P55" s="23"/>
      <c r="Q55" s="23" t="s">
        <v>137</v>
      </c>
      <c r="R55" s="12">
        <v>720</v>
      </c>
      <c r="S55" s="12">
        <f t="shared" si="5"/>
        <v>2880</v>
      </c>
      <c r="T55" s="12">
        <f t="shared" si="2"/>
        <v>0</v>
      </c>
    </row>
    <row r="56" s="2" customFormat="1" ht="20" customHeight="1" spans="1:20">
      <c r="A56" s="14"/>
      <c r="B56" s="12">
        <v>52</v>
      </c>
      <c r="C56" s="12" t="s">
        <v>138</v>
      </c>
      <c r="D56" s="12" t="s">
        <v>139</v>
      </c>
      <c r="E56" s="12"/>
      <c r="F56" s="12" t="s">
        <v>38</v>
      </c>
      <c r="G56" s="12">
        <v>100</v>
      </c>
      <c r="H56" s="12" t="s">
        <v>28</v>
      </c>
      <c r="I56" s="12">
        <v>200</v>
      </c>
      <c r="J56" s="12">
        <v>100</v>
      </c>
      <c r="K56" s="12">
        <v>30</v>
      </c>
      <c r="L56" s="12">
        <v>36</v>
      </c>
      <c r="M56" s="22">
        <f t="shared" si="6"/>
        <v>36</v>
      </c>
      <c r="N56" s="22"/>
      <c r="O56" s="22">
        <f t="shared" si="4"/>
        <v>3600</v>
      </c>
      <c r="P56" s="23"/>
      <c r="Q56" s="23"/>
      <c r="R56" s="12">
        <v>36</v>
      </c>
      <c r="S56" s="12">
        <f t="shared" si="5"/>
        <v>3600</v>
      </c>
      <c r="T56" s="12">
        <f t="shared" si="2"/>
        <v>0</v>
      </c>
    </row>
    <row r="57" s="2" customFormat="1" ht="20" customHeight="1" spans="1:20">
      <c r="A57" s="14"/>
      <c r="B57" s="12">
        <v>53</v>
      </c>
      <c r="C57" s="12" t="s">
        <v>140</v>
      </c>
      <c r="D57" s="12" t="s">
        <v>141</v>
      </c>
      <c r="E57" s="12" t="s">
        <v>142</v>
      </c>
      <c r="F57" s="12" t="s">
        <v>35</v>
      </c>
      <c r="G57" s="12" t="s">
        <v>143</v>
      </c>
      <c r="H57" s="12" t="s">
        <v>28</v>
      </c>
      <c r="I57" s="12">
        <v>300</v>
      </c>
      <c r="J57" s="12">
        <v>500</v>
      </c>
      <c r="K57" s="12">
        <v>650</v>
      </c>
      <c r="L57" s="12" t="s">
        <v>144</v>
      </c>
      <c r="M57" s="22" t="str">
        <f t="shared" si="6"/>
        <v>7560</v>
      </c>
      <c r="N57" s="22"/>
      <c r="O57" s="22">
        <f t="shared" si="4"/>
        <v>7560</v>
      </c>
      <c r="P57" s="23"/>
      <c r="Q57" s="23"/>
      <c r="R57" s="12" t="s">
        <v>144</v>
      </c>
      <c r="S57" s="12">
        <f t="shared" si="5"/>
        <v>7560</v>
      </c>
      <c r="T57" s="12">
        <f t="shared" si="2"/>
        <v>0</v>
      </c>
    </row>
    <row r="58" s="2" customFormat="1" ht="20" customHeight="1" spans="1:20">
      <c r="A58" s="14"/>
      <c r="B58" s="12">
        <v>54</v>
      </c>
      <c r="C58" s="12" t="s">
        <v>145</v>
      </c>
      <c r="D58" s="12" t="s">
        <v>146</v>
      </c>
      <c r="E58" s="12" t="s">
        <v>147</v>
      </c>
      <c r="F58" s="12" t="s">
        <v>27</v>
      </c>
      <c r="G58" s="12" t="s">
        <v>148</v>
      </c>
      <c r="H58" s="12" t="s">
        <v>28</v>
      </c>
      <c r="I58" s="12">
        <v>2000</v>
      </c>
      <c r="J58" s="12"/>
      <c r="K58" s="12">
        <v>3400</v>
      </c>
      <c r="L58" s="12" t="s">
        <v>149</v>
      </c>
      <c r="M58" s="22">
        <v>2700</v>
      </c>
      <c r="N58" s="22"/>
      <c r="O58" s="22">
        <f t="shared" si="4"/>
        <v>8100</v>
      </c>
      <c r="P58" s="23"/>
      <c r="Q58" s="23" t="s">
        <v>150</v>
      </c>
      <c r="R58" s="12" t="s">
        <v>149</v>
      </c>
      <c r="S58" s="12">
        <f t="shared" si="5"/>
        <v>8880</v>
      </c>
      <c r="T58" s="12">
        <f t="shared" si="2"/>
        <v>780</v>
      </c>
    </row>
    <row r="59" s="2" customFormat="1" ht="20" customHeight="1" spans="1:20">
      <c r="A59" s="14"/>
      <c r="B59" s="12">
        <v>55</v>
      </c>
      <c r="C59" s="12" t="s">
        <v>151</v>
      </c>
      <c r="D59" s="12" t="s">
        <v>146</v>
      </c>
      <c r="E59" s="12" t="s">
        <v>147</v>
      </c>
      <c r="F59" s="12" t="s">
        <v>27</v>
      </c>
      <c r="G59" s="12" t="s">
        <v>148</v>
      </c>
      <c r="H59" s="12" t="s">
        <v>28</v>
      </c>
      <c r="I59" s="12">
        <v>2000</v>
      </c>
      <c r="J59" s="12"/>
      <c r="K59" s="12">
        <v>800</v>
      </c>
      <c r="L59" s="12" t="s">
        <v>152</v>
      </c>
      <c r="M59" s="22">
        <v>1400</v>
      </c>
      <c r="N59" s="22"/>
      <c r="O59" s="22">
        <f t="shared" si="4"/>
        <v>4200</v>
      </c>
      <c r="P59" s="23"/>
      <c r="Q59" s="23"/>
      <c r="R59" s="12" t="s">
        <v>152</v>
      </c>
      <c r="S59" s="12">
        <f t="shared" si="5"/>
        <v>8100</v>
      </c>
      <c r="T59" s="12">
        <f t="shared" si="2"/>
        <v>3900</v>
      </c>
    </row>
    <row r="60" s="2" customFormat="1" ht="20" customHeight="1" spans="1:20">
      <c r="A60" s="14"/>
      <c r="B60" s="12">
        <v>56</v>
      </c>
      <c r="C60" s="12" t="s">
        <v>153</v>
      </c>
      <c r="D60" s="12" t="s">
        <v>154</v>
      </c>
      <c r="E60" s="12" t="s">
        <v>155</v>
      </c>
      <c r="F60" s="12" t="s">
        <v>35</v>
      </c>
      <c r="G60" s="12" t="s">
        <v>156</v>
      </c>
      <c r="H60" s="12" t="s">
        <v>28</v>
      </c>
      <c r="I60" s="12">
        <v>1000</v>
      </c>
      <c r="J60" s="12">
        <v>1000</v>
      </c>
      <c r="K60" s="12">
        <v>680</v>
      </c>
      <c r="L60" s="12" t="s">
        <v>157</v>
      </c>
      <c r="M60" s="22" t="str">
        <f>L60</f>
        <v>5350</v>
      </c>
      <c r="N60" s="22"/>
      <c r="O60" s="22">
        <f t="shared" si="4"/>
        <v>112350</v>
      </c>
      <c r="P60" s="23"/>
      <c r="Q60" s="23"/>
      <c r="R60" s="12" t="s">
        <v>157</v>
      </c>
      <c r="S60" s="12">
        <f t="shared" si="5"/>
        <v>112350</v>
      </c>
      <c r="T60" s="12">
        <f t="shared" si="2"/>
        <v>0</v>
      </c>
    </row>
    <row r="61" s="2" customFormat="1" ht="20" customHeight="1" spans="1:20">
      <c r="A61" s="15"/>
      <c r="B61" s="12">
        <v>57</v>
      </c>
      <c r="C61" s="12" t="s">
        <v>158</v>
      </c>
      <c r="D61" s="12" t="s">
        <v>159</v>
      </c>
      <c r="E61" s="12" t="s">
        <v>147</v>
      </c>
      <c r="F61" s="12" t="s">
        <v>35</v>
      </c>
      <c r="G61" s="12" t="s">
        <v>143</v>
      </c>
      <c r="H61" s="12" t="s">
        <v>28</v>
      </c>
      <c r="I61" s="12">
        <v>1000</v>
      </c>
      <c r="J61" s="12">
        <v>500</v>
      </c>
      <c r="K61" s="12"/>
      <c r="L61" s="12" t="s">
        <v>160</v>
      </c>
      <c r="M61" s="22">
        <v>750</v>
      </c>
      <c r="N61" s="22"/>
      <c r="O61" s="22">
        <f t="shared" si="4"/>
        <v>750</v>
      </c>
      <c r="P61" s="23"/>
      <c r="Q61" s="23"/>
      <c r="R61" s="12" t="s">
        <v>160</v>
      </c>
      <c r="S61" s="12">
        <f t="shared" si="5"/>
        <v>420</v>
      </c>
      <c r="T61" s="12">
        <f t="shared" si="2"/>
        <v>-330</v>
      </c>
    </row>
    <row r="62" s="3" customFormat="1" ht="28.3" customHeight="1" spans="1:20">
      <c r="A62" s="11" t="s">
        <v>161</v>
      </c>
      <c r="B62" s="12">
        <v>58</v>
      </c>
      <c r="C62" s="16" t="s">
        <v>162</v>
      </c>
      <c r="D62" s="17" t="s">
        <v>163</v>
      </c>
      <c r="E62" s="17" t="s">
        <v>164</v>
      </c>
      <c r="F62" s="17" t="s">
        <v>165</v>
      </c>
      <c r="G62" s="18" t="s">
        <v>166</v>
      </c>
      <c r="H62" s="18">
        <v>6</v>
      </c>
      <c r="I62" s="18">
        <v>2000</v>
      </c>
      <c r="J62" s="18">
        <v>1500</v>
      </c>
      <c r="K62" s="18">
        <v>5500</v>
      </c>
      <c r="L62" s="18">
        <v>4550</v>
      </c>
      <c r="M62" s="24">
        <v>4200</v>
      </c>
      <c r="N62" s="24"/>
      <c r="O62" s="24">
        <f t="shared" ref="O62:O86" si="7">H62*M62</f>
        <v>25200</v>
      </c>
      <c r="P62" s="17"/>
      <c r="Q62" s="17" t="s">
        <v>167</v>
      </c>
      <c r="R62" s="18">
        <v>4550</v>
      </c>
      <c r="S62" s="18">
        <f t="shared" ref="S62:S86" si="8">H62*R62</f>
        <v>27300</v>
      </c>
      <c r="T62" s="18">
        <f t="shared" si="2"/>
        <v>2100</v>
      </c>
    </row>
    <row r="63" s="3" customFormat="1" ht="28.3" customHeight="1" spans="1:20">
      <c r="A63" s="11"/>
      <c r="B63" s="12">
        <v>59</v>
      </c>
      <c r="C63" s="16" t="s">
        <v>168</v>
      </c>
      <c r="D63" s="17" t="s">
        <v>169</v>
      </c>
      <c r="E63" s="17" t="s">
        <v>164</v>
      </c>
      <c r="F63" s="17" t="s">
        <v>165</v>
      </c>
      <c r="G63" s="18" t="s">
        <v>28</v>
      </c>
      <c r="H63" s="18">
        <v>2</v>
      </c>
      <c r="I63" s="18">
        <v>1000</v>
      </c>
      <c r="J63" s="18">
        <v>500</v>
      </c>
      <c r="K63" s="18">
        <v>350</v>
      </c>
      <c r="L63" s="18">
        <v>800</v>
      </c>
      <c r="M63" s="24">
        <v>616.67</v>
      </c>
      <c r="N63" s="24"/>
      <c r="O63" s="24">
        <f t="shared" si="7"/>
        <v>1233.34</v>
      </c>
      <c r="P63" s="18"/>
      <c r="Q63" s="18" t="s">
        <v>170</v>
      </c>
      <c r="R63" s="18">
        <v>800</v>
      </c>
      <c r="S63" s="18">
        <f t="shared" si="8"/>
        <v>1600</v>
      </c>
      <c r="T63" s="18">
        <f t="shared" si="2"/>
        <v>366.66</v>
      </c>
    </row>
    <row r="64" s="3" customFormat="1" ht="33" customHeight="1" spans="1:20">
      <c r="A64" s="11"/>
      <c r="B64" s="12">
        <v>60</v>
      </c>
      <c r="C64" s="16" t="s">
        <v>168</v>
      </c>
      <c r="D64" s="17" t="s">
        <v>171</v>
      </c>
      <c r="E64" s="17" t="s">
        <v>164</v>
      </c>
      <c r="F64" s="17" t="s">
        <v>165</v>
      </c>
      <c r="G64" s="18" t="s">
        <v>28</v>
      </c>
      <c r="H64" s="18">
        <v>2</v>
      </c>
      <c r="I64" s="18">
        <v>1000</v>
      </c>
      <c r="J64" s="18">
        <v>500</v>
      </c>
      <c r="K64" s="18">
        <v>350</v>
      </c>
      <c r="L64" s="18">
        <v>800</v>
      </c>
      <c r="M64" s="24">
        <v>616.67</v>
      </c>
      <c r="N64" s="24"/>
      <c r="O64" s="24">
        <f t="shared" si="7"/>
        <v>1233.34</v>
      </c>
      <c r="P64" s="18"/>
      <c r="Q64" s="18" t="s">
        <v>170</v>
      </c>
      <c r="R64" s="18">
        <v>800</v>
      </c>
      <c r="S64" s="18">
        <f t="shared" si="8"/>
        <v>1600</v>
      </c>
      <c r="T64" s="18">
        <f t="shared" si="2"/>
        <v>366.66</v>
      </c>
    </row>
    <row r="65" s="3" customFormat="1" ht="28.3" customHeight="1" spans="1:20">
      <c r="A65" s="11"/>
      <c r="B65" s="12">
        <v>61</v>
      </c>
      <c r="C65" s="16" t="s">
        <v>172</v>
      </c>
      <c r="D65" s="17" t="s">
        <v>169</v>
      </c>
      <c r="E65" s="17" t="s">
        <v>164</v>
      </c>
      <c r="F65" s="17" t="s">
        <v>165</v>
      </c>
      <c r="G65" s="18" t="s">
        <v>28</v>
      </c>
      <c r="H65" s="18">
        <v>2</v>
      </c>
      <c r="I65" s="18">
        <v>1000</v>
      </c>
      <c r="J65" s="18">
        <v>500</v>
      </c>
      <c r="K65" s="18">
        <v>350</v>
      </c>
      <c r="L65" s="18">
        <v>800</v>
      </c>
      <c r="M65" s="24">
        <v>616.67</v>
      </c>
      <c r="N65" s="24"/>
      <c r="O65" s="24">
        <f t="shared" si="7"/>
        <v>1233.34</v>
      </c>
      <c r="P65" s="18"/>
      <c r="Q65" s="18"/>
      <c r="R65" s="18">
        <v>800</v>
      </c>
      <c r="S65" s="18">
        <f t="shared" si="8"/>
        <v>1600</v>
      </c>
      <c r="T65" s="18">
        <f t="shared" si="2"/>
        <v>366.66</v>
      </c>
    </row>
    <row r="66" s="3" customFormat="1" ht="28.3" customHeight="1" spans="1:20">
      <c r="A66" s="11"/>
      <c r="B66" s="12">
        <v>62</v>
      </c>
      <c r="C66" s="16" t="s">
        <v>173</v>
      </c>
      <c r="D66" s="17" t="s">
        <v>174</v>
      </c>
      <c r="E66" s="17" t="s">
        <v>164</v>
      </c>
      <c r="F66" s="17"/>
      <c r="G66" s="18" t="s">
        <v>166</v>
      </c>
      <c r="H66" s="18">
        <v>1</v>
      </c>
      <c r="I66" s="18">
        <v>3000</v>
      </c>
      <c r="J66" s="18">
        <v>2500</v>
      </c>
      <c r="K66" s="18">
        <v>12500</v>
      </c>
      <c r="L66" s="18">
        <v>8800</v>
      </c>
      <c r="M66" s="24">
        <f t="shared" ref="M66:M69" si="9">L66</f>
        <v>8800</v>
      </c>
      <c r="N66" s="24"/>
      <c r="O66" s="24">
        <f t="shared" si="7"/>
        <v>8800</v>
      </c>
      <c r="P66" s="17"/>
      <c r="Q66" s="17"/>
      <c r="R66" s="18">
        <v>8800</v>
      </c>
      <c r="S66" s="18">
        <f t="shared" si="8"/>
        <v>8800</v>
      </c>
      <c r="T66" s="18">
        <f t="shared" si="2"/>
        <v>0</v>
      </c>
    </row>
    <row r="67" s="3" customFormat="1" ht="28.3" customHeight="1" spans="1:20">
      <c r="A67" s="11"/>
      <c r="B67" s="12">
        <v>63</v>
      </c>
      <c r="C67" s="16" t="s">
        <v>175</v>
      </c>
      <c r="D67" s="17" t="s">
        <v>176</v>
      </c>
      <c r="E67" s="17" t="s">
        <v>164</v>
      </c>
      <c r="F67" s="17" t="s">
        <v>177</v>
      </c>
      <c r="G67" s="18" t="s">
        <v>178</v>
      </c>
      <c r="H67" s="18">
        <v>240</v>
      </c>
      <c r="I67" s="18">
        <v>200</v>
      </c>
      <c r="J67" s="18">
        <v>100</v>
      </c>
      <c r="K67" s="18"/>
      <c r="L67" s="18">
        <v>10</v>
      </c>
      <c r="M67" s="24">
        <f t="shared" si="9"/>
        <v>10</v>
      </c>
      <c r="N67" s="24"/>
      <c r="O67" s="24">
        <f t="shared" si="7"/>
        <v>2400</v>
      </c>
      <c r="P67" s="17"/>
      <c r="Q67" s="17"/>
      <c r="R67" s="18">
        <v>10</v>
      </c>
      <c r="S67" s="18">
        <f t="shared" si="8"/>
        <v>2400</v>
      </c>
      <c r="T67" s="18">
        <f t="shared" si="2"/>
        <v>0</v>
      </c>
    </row>
    <row r="68" s="3" customFormat="1" ht="28.3" customHeight="1" spans="1:20">
      <c r="A68" s="11"/>
      <c r="B68" s="12">
        <v>64</v>
      </c>
      <c r="C68" s="16" t="s">
        <v>179</v>
      </c>
      <c r="D68" s="17" t="s">
        <v>180</v>
      </c>
      <c r="E68" s="17" t="s">
        <v>164</v>
      </c>
      <c r="F68" s="17" t="s">
        <v>181</v>
      </c>
      <c r="G68" s="18" t="s">
        <v>166</v>
      </c>
      <c r="H68" s="18">
        <v>1</v>
      </c>
      <c r="I68" s="18">
        <v>2000</v>
      </c>
      <c r="J68" s="18">
        <v>3000</v>
      </c>
      <c r="K68" s="18">
        <v>5800</v>
      </c>
      <c r="L68" s="18">
        <v>5000</v>
      </c>
      <c r="M68" s="24">
        <v>3600</v>
      </c>
      <c r="N68" s="24"/>
      <c r="O68" s="24">
        <f t="shared" si="7"/>
        <v>3600</v>
      </c>
      <c r="P68" s="18"/>
      <c r="Q68" s="18"/>
      <c r="R68" s="18">
        <v>5000</v>
      </c>
      <c r="S68" s="18">
        <f t="shared" si="8"/>
        <v>5000</v>
      </c>
      <c r="T68" s="18">
        <f t="shared" si="2"/>
        <v>1400</v>
      </c>
    </row>
    <row r="69" s="3" customFormat="1" ht="57" customHeight="1" spans="1:20">
      <c r="A69" s="11"/>
      <c r="B69" s="12">
        <v>65</v>
      </c>
      <c r="C69" s="16" t="s">
        <v>182</v>
      </c>
      <c r="D69" s="17" t="s">
        <v>183</v>
      </c>
      <c r="E69" s="17" t="s">
        <v>184</v>
      </c>
      <c r="F69" s="17" t="s">
        <v>185</v>
      </c>
      <c r="G69" s="18" t="s">
        <v>166</v>
      </c>
      <c r="H69" s="18">
        <v>1</v>
      </c>
      <c r="I69" s="18">
        <v>3000</v>
      </c>
      <c r="J69" s="18">
        <v>15000</v>
      </c>
      <c r="K69" s="18">
        <v>48000</v>
      </c>
      <c r="L69" s="18">
        <v>30500</v>
      </c>
      <c r="M69" s="24">
        <f t="shared" si="9"/>
        <v>30500</v>
      </c>
      <c r="N69" s="24"/>
      <c r="O69" s="24">
        <f t="shared" si="7"/>
        <v>30500</v>
      </c>
      <c r="P69" s="18"/>
      <c r="Q69" s="18"/>
      <c r="R69" s="18">
        <v>40000</v>
      </c>
      <c r="S69" s="18">
        <f t="shared" si="8"/>
        <v>40000</v>
      </c>
      <c r="T69" s="18">
        <f t="shared" si="2"/>
        <v>9500</v>
      </c>
    </row>
    <row r="70" s="3" customFormat="1" ht="28.3" customHeight="1" spans="1:20">
      <c r="A70" s="11"/>
      <c r="B70" s="12">
        <v>66</v>
      </c>
      <c r="C70" s="16" t="s">
        <v>186</v>
      </c>
      <c r="D70" s="17" t="s">
        <v>183</v>
      </c>
      <c r="E70" s="17"/>
      <c r="F70" s="17" t="s">
        <v>187</v>
      </c>
      <c r="G70" s="18" t="s">
        <v>188</v>
      </c>
      <c r="H70" s="18">
        <v>1</v>
      </c>
      <c r="I70" s="18">
        <v>500</v>
      </c>
      <c r="J70" s="18">
        <v>600</v>
      </c>
      <c r="K70" s="18">
        <v>500</v>
      </c>
      <c r="L70" s="18">
        <v>1000</v>
      </c>
      <c r="M70" s="24">
        <v>533.34</v>
      </c>
      <c r="N70" s="24"/>
      <c r="O70" s="24">
        <f t="shared" si="7"/>
        <v>533.34</v>
      </c>
      <c r="P70" s="18"/>
      <c r="Q70" s="18"/>
      <c r="R70" s="18">
        <v>1000</v>
      </c>
      <c r="S70" s="18">
        <f t="shared" si="8"/>
        <v>1000</v>
      </c>
      <c r="T70" s="18">
        <f t="shared" ref="T70:T86" si="10">S70-O70</f>
        <v>466.66</v>
      </c>
    </row>
    <row r="71" s="3" customFormat="1" ht="28.3" customHeight="1" spans="1:20">
      <c r="A71" s="11"/>
      <c r="B71" s="12">
        <v>67</v>
      </c>
      <c r="C71" s="16" t="s">
        <v>189</v>
      </c>
      <c r="D71" s="17" t="s">
        <v>183</v>
      </c>
      <c r="E71" s="17"/>
      <c r="F71" s="17" t="s">
        <v>190</v>
      </c>
      <c r="G71" s="18" t="s">
        <v>188</v>
      </c>
      <c r="H71" s="18">
        <v>1</v>
      </c>
      <c r="I71" s="18">
        <v>500</v>
      </c>
      <c r="J71" s="18">
        <v>600</v>
      </c>
      <c r="K71" s="18">
        <v>500</v>
      </c>
      <c r="L71" s="18">
        <v>500</v>
      </c>
      <c r="M71" s="24">
        <v>533.34</v>
      </c>
      <c r="N71" s="24"/>
      <c r="O71" s="24">
        <f t="shared" si="7"/>
        <v>533.34</v>
      </c>
      <c r="P71" s="18"/>
      <c r="Q71" s="18"/>
      <c r="R71" s="18">
        <v>500</v>
      </c>
      <c r="S71" s="18">
        <f t="shared" si="8"/>
        <v>500</v>
      </c>
      <c r="T71" s="18">
        <f t="shared" si="10"/>
        <v>-33.34</v>
      </c>
    </row>
    <row r="72" s="3" customFormat="1" ht="28.3" customHeight="1" spans="1:20">
      <c r="A72" s="11"/>
      <c r="B72" s="12">
        <v>68</v>
      </c>
      <c r="C72" s="16" t="s">
        <v>191</v>
      </c>
      <c r="D72" s="17" t="s">
        <v>183</v>
      </c>
      <c r="E72" s="17"/>
      <c r="F72" s="17" t="s">
        <v>190</v>
      </c>
      <c r="G72" s="18" t="s">
        <v>28</v>
      </c>
      <c r="H72" s="18">
        <v>1</v>
      </c>
      <c r="I72" s="18">
        <v>500</v>
      </c>
      <c r="J72" s="18">
        <v>600</v>
      </c>
      <c r="K72" s="18">
        <v>500</v>
      </c>
      <c r="L72" s="18">
        <v>900</v>
      </c>
      <c r="M72" s="24">
        <v>533.34</v>
      </c>
      <c r="N72" s="24"/>
      <c r="O72" s="24">
        <f t="shared" si="7"/>
        <v>533.34</v>
      </c>
      <c r="P72" s="18"/>
      <c r="Q72" s="18"/>
      <c r="R72" s="18">
        <v>900</v>
      </c>
      <c r="S72" s="18">
        <f t="shared" si="8"/>
        <v>900</v>
      </c>
      <c r="T72" s="18">
        <f t="shared" si="10"/>
        <v>366.66</v>
      </c>
    </row>
    <row r="73" s="3" customFormat="1" ht="28.3" customHeight="1" spans="1:20">
      <c r="A73" s="11"/>
      <c r="B73" s="12">
        <v>69</v>
      </c>
      <c r="C73" s="16" t="s">
        <v>192</v>
      </c>
      <c r="D73" s="17" t="s">
        <v>193</v>
      </c>
      <c r="E73" s="17" t="s">
        <v>164</v>
      </c>
      <c r="F73" s="17" t="s">
        <v>194</v>
      </c>
      <c r="G73" s="18" t="s">
        <v>166</v>
      </c>
      <c r="H73" s="18">
        <v>1</v>
      </c>
      <c r="I73" s="18">
        <v>4000</v>
      </c>
      <c r="J73" s="18">
        <v>7000</v>
      </c>
      <c r="K73" s="18"/>
      <c r="L73" s="18">
        <v>6000</v>
      </c>
      <c r="M73" s="24">
        <v>5500</v>
      </c>
      <c r="N73" s="24"/>
      <c r="O73" s="24">
        <f t="shared" si="7"/>
        <v>5500</v>
      </c>
      <c r="P73" s="18"/>
      <c r="Q73" s="18"/>
      <c r="R73" s="18">
        <v>6000</v>
      </c>
      <c r="S73" s="18">
        <f t="shared" si="8"/>
        <v>6000</v>
      </c>
      <c r="T73" s="18">
        <f t="shared" si="10"/>
        <v>500</v>
      </c>
    </row>
    <row r="74" s="3" customFormat="1" ht="28.3" customHeight="1" spans="1:20">
      <c r="A74" s="11"/>
      <c r="B74" s="12">
        <v>70</v>
      </c>
      <c r="C74" s="16" t="s">
        <v>195</v>
      </c>
      <c r="D74" s="17" t="s">
        <v>196</v>
      </c>
      <c r="E74" s="17" t="s">
        <v>164</v>
      </c>
      <c r="F74" s="17" t="s">
        <v>197</v>
      </c>
      <c r="G74" s="18" t="s">
        <v>188</v>
      </c>
      <c r="H74" s="18">
        <v>1</v>
      </c>
      <c r="I74" s="18">
        <v>2000</v>
      </c>
      <c r="J74" s="18">
        <v>4000</v>
      </c>
      <c r="K74" s="18">
        <v>12000</v>
      </c>
      <c r="L74" s="18">
        <v>11000</v>
      </c>
      <c r="M74" s="24">
        <v>3000</v>
      </c>
      <c r="N74" s="24"/>
      <c r="O74" s="24">
        <f t="shared" si="7"/>
        <v>3000</v>
      </c>
      <c r="P74" s="18"/>
      <c r="Q74" s="18" t="s">
        <v>198</v>
      </c>
      <c r="R74" s="18">
        <v>11000</v>
      </c>
      <c r="S74" s="18">
        <f t="shared" si="8"/>
        <v>11000</v>
      </c>
      <c r="T74" s="18">
        <f t="shared" si="10"/>
        <v>8000</v>
      </c>
    </row>
    <row r="75" s="3" customFormat="1" ht="28.3" customHeight="1" spans="1:20">
      <c r="A75" s="11"/>
      <c r="B75" s="12">
        <v>71</v>
      </c>
      <c r="C75" s="16" t="s">
        <v>199</v>
      </c>
      <c r="D75" s="17" t="s">
        <v>200</v>
      </c>
      <c r="E75" s="17" t="s">
        <v>164</v>
      </c>
      <c r="F75" s="17" t="s">
        <v>201</v>
      </c>
      <c r="G75" s="18" t="s">
        <v>202</v>
      </c>
      <c r="H75" s="18">
        <v>16</v>
      </c>
      <c r="I75" s="18">
        <v>500</v>
      </c>
      <c r="J75" s="18">
        <v>300</v>
      </c>
      <c r="K75" s="18">
        <v>300</v>
      </c>
      <c r="L75" s="18">
        <v>400</v>
      </c>
      <c r="M75" s="24">
        <v>366.67</v>
      </c>
      <c r="N75" s="24"/>
      <c r="O75" s="24">
        <f t="shared" si="7"/>
        <v>5866.72</v>
      </c>
      <c r="P75" s="18"/>
      <c r="Q75" s="18" t="s">
        <v>203</v>
      </c>
      <c r="R75" s="18">
        <v>400</v>
      </c>
      <c r="S75" s="18">
        <f t="shared" si="8"/>
        <v>6400</v>
      </c>
      <c r="T75" s="18">
        <f t="shared" si="10"/>
        <v>533.28</v>
      </c>
    </row>
    <row r="76" s="3" customFormat="1" ht="28.3" customHeight="1" spans="1:20">
      <c r="A76" s="11"/>
      <c r="B76" s="12">
        <v>72</v>
      </c>
      <c r="C76" s="16" t="s">
        <v>204</v>
      </c>
      <c r="D76" s="17" t="s">
        <v>57</v>
      </c>
      <c r="E76" s="17" t="s">
        <v>164</v>
      </c>
      <c r="F76" s="17" t="s">
        <v>205</v>
      </c>
      <c r="G76" s="18" t="s">
        <v>188</v>
      </c>
      <c r="H76" s="18">
        <v>2</v>
      </c>
      <c r="I76" s="18">
        <v>500</v>
      </c>
      <c r="J76" s="18">
        <v>600</v>
      </c>
      <c r="K76" s="18">
        <v>550</v>
      </c>
      <c r="L76" s="18">
        <v>1200</v>
      </c>
      <c r="M76" s="24">
        <v>550</v>
      </c>
      <c r="N76" s="24"/>
      <c r="O76" s="24">
        <f t="shared" si="7"/>
        <v>1100</v>
      </c>
      <c r="P76" s="17"/>
      <c r="Q76" s="17" t="s">
        <v>206</v>
      </c>
      <c r="R76" s="18">
        <v>1200</v>
      </c>
      <c r="S76" s="18">
        <f t="shared" si="8"/>
        <v>2400</v>
      </c>
      <c r="T76" s="18">
        <f t="shared" si="10"/>
        <v>1300</v>
      </c>
    </row>
    <row r="77" s="3" customFormat="1" ht="28.3" customHeight="1" spans="1:20">
      <c r="A77" s="11"/>
      <c r="B77" s="12">
        <v>73</v>
      </c>
      <c r="C77" s="16" t="s">
        <v>207</v>
      </c>
      <c r="D77" s="17" t="s">
        <v>57</v>
      </c>
      <c r="E77" s="17" t="s">
        <v>164</v>
      </c>
      <c r="F77" s="17" t="s">
        <v>205</v>
      </c>
      <c r="G77" s="18" t="s">
        <v>188</v>
      </c>
      <c r="H77" s="18">
        <v>2</v>
      </c>
      <c r="I77" s="18">
        <v>1500</v>
      </c>
      <c r="J77" s="18">
        <v>2000</v>
      </c>
      <c r="K77" s="18">
        <v>2300</v>
      </c>
      <c r="L77" s="18">
        <v>1000</v>
      </c>
      <c r="M77" s="24">
        <v>1000</v>
      </c>
      <c r="N77" s="24"/>
      <c r="O77" s="24">
        <f t="shared" si="7"/>
        <v>2000</v>
      </c>
      <c r="P77" s="17"/>
      <c r="Q77" s="17" t="s">
        <v>208</v>
      </c>
      <c r="R77" s="18">
        <v>1000</v>
      </c>
      <c r="S77" s="18">
        <f t="shared" si="8"/>
        <v>2000</v>
      </c>
      <c r="T77" s="18">
        <f t="shared" si="10"/>
        <v>0</v>
      </c>
    </row>
    <row r="78" s="3" customFormat="1" ht="28.3" customHeight="1" spans="1:20">
      <c r="A78" s="11"/>
      <c r="B78" s="12">
        <v>74</v>
      </c>
      <c r="C78" s="16" t="s">
        <v>209</v>
      </c>
      <c r="D78" s="17" t="s">
        <v>57</v>
      </c>
      <c r="E78" s="17" t="s">
        <v>164</v>
      </c>
      <c r="F78" s="17" t="s">
        <v>210</v>
      </c>
      <c r="G78" s="18" t="s">
        <v>188</v>
      </c>
      <c r="H78" s="18">
        <v>1</v>
      </c>
      <c r="I78" s="18">
        <v>1500</v>
      </c>
      <c r="J78" s="18">
        <v>1500</v>
      </c>
      <c r="K78" s="18">
        <v>800</v>
      </c>
      <c r="L78" s="18">
        <v>1000</v>
      </c>
      <c r="M78" s="24">
        <v>1266.67</v>
      </c>
      <c r="N78" s="24"/>
      <c r="O78" s="24">
        <f t="shared" si="7"/>
        <v>1266.67</v>
      </c>
      <c r="P78" s="17"/>
      <c r="Q78" s="17" t="s">
        <v>211</v>
      </c>
      <c r="R78" s="18">
        <v>1000</v>
      </c>
      <c r="S78" s="18">
        <f t="shared" si="8"/>
        <v>1000</v>
      </c>
      <c r="T78" s="18">
        <f t="shared" si="10"/>
        <v>-266.67</v>
      </c>
    </row>
    <row r="79" s="3" customFormat="1" ht="37" customHeight="1" spans="1:20">
      <c r="A79" s="11"/>
      <c r="B79" s="12">
        <v>75</v>
      </c>
      <c r="C79" s="16" t="s">
        <v>209</v>
      </c>
      <c r="D79" s="17" t="s">
        <v>57</v>
      </c>
      <c r="E79" s="17" t="s">
        <v>164</v>
      </c>
      <c r="F79" s="17" t="s">
        <v>212</v>
      </c>
      <c r="G79" s="18" t="s">
        <v>188</v>
      </c>
      <c r="H79" s="18">
        <v>2</v>
      </c>
      <c r="I79" s="18">
        <v>1500</v>
      </c>
      <c r="J79" s="18">
        <v>1500</v>
      </c>
      <c r="K79" s="18">
        <v>1000</v>
      </c>
      <c r="L79" s="18">
        <v>900</v>
      </c>
      <c r="M79" s="24">
        <v>900</v>
      </c>
      <c r="N79" s="24"/>
      <c r="O79" s="24">
        <f t="shared" si="7"/>
        <v>1800</v>
      </c>
      <c r="P79" s="17"/>
      <c r="Q79" s="17" t="s">
        <v>213</v>
      </c>
      <c r="R79" s="18">
        <v>900</v>
      </c>
      <c r="S79" s="18">
        <f t="shared" si="8"/>
        <v>1800</v>
      </c>
      <c r="T79" s="18">
        <f t="shared" si="10"/>
        <v>0</v>
      </c>
    </row>
    <row r="80" s="3" customFormat="1" ht="28.3" customHeight="1" spans="1:20">
      <c r="A80" s="11"/>
      <c r="B80" s="12">
        <v>76</v>
      </c>
      <c r="C80" s="16" t="s">
        <v>214</v>
      </c>
      <c r="D80" s="17" t="s">
        <v>215</v>
      </c>
      <c r="E80" s="17" t="s">
        <v>164</v>
      </c>
      <c r="F80" s="17" t="s">
        <v>205</v>
      </c>
      <c r="G80" s="18" t="s">
        <v>216</v>
      </c>
      <c r="H80" s="18">
        <v>20</v>
      </c>
      <c r="I80" s="18">
        <v>200</v>
      </c>
      <c r="J80" s="18">
        <v>300</v>
      </c>
      <c r="K80" s="18">
        <v>30</v>
      </c>
      <c r="L80" s="18">
        <v>50</v>
      </c>
      <c r="M80" s="24">
        <v>50</v>
      </c>
      <c r="N80" s="24"/>
      <c r="O80" s="24">
        <f t="shared" si="7"/>
        <v>1000</v>
      </c>
      <c r="P80" s="17"/>
      <c r="Q80" s="17"/>
      <c r="R80" s="18">
        <v>50</v>
      </c>
      <c r="S80" s="18">
        <f t="shared" si="8"/>
        <v>1000</v>
      </c>
      <c r="T80" s="18">
        <f t="shared" si="10"/>
        <v>0</v>
      </c>
    </row>
    <row r="81" s="3" customFormat="1" ht="28.3" customHeight="1" spans="1:20">
      <c r="A81" s="11"/>
      <c r="B81" s="12">
        <v>77</v>
      </c>
      <c r="C81" s="16" t="s">
        <v>217</v>
      </c>
      <c r="D81" s="17" t="s">
        <v>57</v>
      </c>
      <c r="E81" s="17" t="s">
        <v>164</v>
      </c>
      <c r="F81" s="17" t="s">
        <v>218</v>
      </c>
      <c r="G81" s="18" t="s">
        <v>188</v>
      </c>
      <c r="H81" s="18">
        <v>2</v>
      </c>
      <c r="I81" s="18">
        <v>1000</v>
      </c>
      <c r="J81" s="18">
        <v>1500</v>
      </c>
      <c r="K81" s="18">
        <v>1100</v>
      </c>
      <c r="L81" s="18">
        <v>1000</v>
      </c>
      <c r="M81" s="24">
        <v>1200</v>
      </c>
      <c r="N81" s="24"/>
      <c r="O81" s="24">
        <f t="shared" si="7"/>
        <v>2400</v>
      </c>
      <c r="P81" s="17"/>
      <c r="Q81" s="17" t="s">
        <v>206</v>
      </c>
      <c r="R81" s="18">
        <v>1000</v>
      </c>
      <c r="S81" s="18">
        <f t="shared" si="8"/>
        <v>2000</v>
      </c>
      <c r="T81" s="18">
        <f t="shared" si="10"/>
        <v>-400</v>
      </c>
    </row>
    <row r="82" s="3" customFormat="1" ht="28.3" customHeight="1" spans="1:20">
      <c r="A82" s="11"/>
      <c r="B82" s="12">
        <v>78</v>
      </c>
      <c r="C82" s="16" t="s">
        <v>219</v>
      </c>
      <c r="D82" s="17" t="s">
        <v>57</v>
      </c>
      <c r="E82" s="17" t="s">
        <v>164</v>
      </c>
      <c r="F82" s="17" t="s">
        <v>218</v>
      </c>
      <c r="G82" s="18" t="s">
        <v>188</v>
      </c>
      <c r="H82" s="18">
        <v>2</v>
      </c>
      <c r="I82" s="18">
        <v>1000</v>
      </c>
      <c r="J82" s="18">
        <v>600</v>
      </c>
      <c r="K82" s="18">
        <v>260</v>
      </c>
      <c r="L82" s="18">
        <v>600</v>
      </c>
      <c r="M82" s="24">
        <v>620</v>
      </c>
      <c r="N82" s="24"/>
      <c r="O82" s="24">
        <f t="shared" si="7"/>
        <v>1240</v>
      </c>
      <c r="P82" s="17"/>
      <c r="Q82" s="17" t="s">
        <v>211</v>
      </c>
      <c r="R82" s="18">
        <v>600</v>
      </c>
      <c r="S82" s="18">
        <f t="shared" si="8"/>
        <v>1200</v>
      </c>
      <c r="T82" s="18">
        <f t="shared" si="10"/>
        <v>-40</v>
      </c>
    </row>
    <row r="83" s="3" customFormat="1" ht="28.3" customHeight="1" spans="1:20">
      <c r="A83" s="11"/>
      <c r="B83" s="12">
        <v>79</v>
      </c>
      <c r="C83" s="16" t="s">
        <v>220</v>
      </c>
      <c r="D83" s="17" t="s">
        <v>221</v>
      </c>
      <c r="E83" s="17" t="s">
        <v>164</v>
      </c>
      <c r="F83" s="17" t="s">
        <v>222</v>
      </c>
      <c r="G83" s="18" t="s">
        <v>178</v>
      </c>
      <c r="H83" s="18">
        <v>10</v>
      </c>
      <c r="I83" s="18">
        <v>1000</v>
      </c>
      <c r="J83" s="18">
        <v>1000</v>
      </c>
      <c r="K83" s="18">
        <v>600</v>
      </c>
      <c r="L83" s="18">
        <v>1000</v>
      </c>
      <c r="M83" s="24">
        <v>866.67</v>
      </c>
      <c r="N83" s="24"/>
      <c r="O83" s="24">
        <f t="shared" si="7"/>
        <v>8666.7</v>
      </c>
      <c r="P83" s="18"/>
      <c r="Q83" s="18"/>
      <c r="R83" s="18">
        <v>1000</v>
      </c>
      <c r="S83" s="18">
        <f t="shared" si="8"/>
        <v>10000</v>
      </c>
      <c r="T83" s="18">
        <f t="shared" si="10"/>
        <v>1333.3</v>
      </c>
    </row>
    <row r="84" s="3" customFormat="1" ht="28.3" customHeight="1" spans="1:20">
      <c r="A84" s="11"/>
      <c r="B84" s="12">
        <v>80</v>
      </c>
      <c r="C84" s="16" t="s">
        <v>223</v>
      </c>
      <c r="D84" s="17" t="s">
        <v>224</v>
      </c>
      <c r="E84" s="17" t="s">
        <v>164</v>
      </c>
      <c r="F84" s="17" t="s">
        <v>225</v>
      </c>
      <c r="G84" s="18" t="s">
        <v>166</v>
      </c>
      <c r="H84" s="18">
        <v>8</v>
      </c>
      <c r="I84" s="18">
        <v>1000</v>
      </c>
      <c r="J84" s="18">
        <v>1500</v>
      </c>
      <c r="K84" s="18">
        <v>40</v>
      </c>
      <c r="L84" s="18">
        <v>2000</v>
      </c>
      <c r="M84" s="24">
        <v>2500</v>
      </c>
      <c r="N84" s="24"/>
      <c r="O84" s="24">
        <f t="shared" si="7"/>
        <v>20000</v>
      </c>
      <c r="P84" s="17"/>
      <c r="Q84" s="17"/>
      <c r="R84" s="18">
        <v>2500</v>
      </c>
      <c r="S84" s="18">
        <f t="shared" si="8"/>
        <v>20000</v>
      </c>
      <c r="T84" s="18">
        <f t="shared" si="10"/>
        <v>0</v>
      </c>
    </row>
    <row r="85" s="3" customFormat="1" ht="28.3" customHeight="1" spans="1:20">
      <c r="A85" s="11"/>
      <c r="B85" s="12">
        <v>81</v>
      </c>
      <c r="C85" s="16" t="s">
        <v>226</v>
      </c>
      <c r="D85" s="17" t="s">
        <v>57</v>
      </c>
      <c r="E85" s="17" t="s">
        <v>164</v>
      </c>
      <c r="F85" s="17" t="s">
        <v>225</v>
      </c>
      <c r="G85" s="18" t="s">
        <v>188</v>
      </c>
      <c r="H85" s="18">
        <v>2</v>
      </c>
      <c r="I85" s="18">
        <v>1000</v>
      </c>
      <c r="J85" s="18">
        <v>1500</v>
      </c>
      <c r="K85" s="18">
        <v>600</v>
      </c>
      <c r="L85" s="18">
        <v>600</v>
      </c>
      <c r="M85" s="24">
        <v>1033.34</v>
      </c>
      <c r="N85" s="24"/>
      <c r="O85" s="24">
        <f t="shared" si="7"/>
        <v>2066.68</v>
      </c>
      <c r="P85" s="17"/>
      <c r="Q85" s="17" t="s">
        <v>211</v>
      </c>
      <c r="R85" s="18">
        <v>600</v>
      </c>
      <c r="S85" s="18">
        <f t="shared" si="8"/>
        <v>1200</v>
      </c>
      <c r="T85" s="18">
        <f t="shared" si="10"/>
        <v>-866.68</v>
      </c>
    </row>
    <row r="86" s="3" customFormat="1" ht="28.3" customHeight="1" spans="1:20">
      <c r="A86" s="11"/>
      <c r="B86" s="12">
        <v>82</v>
      </c>
      <c r="C86" s="16" t="s">
        <v>227</v>
      </c>
      <c r="D86" s="17" t="s">
        <v>228</v>
      </c>
      <c r="E86" s="17" t="s">
        <v>164</v>
      </c>
      <c r="F86" s="17" t="s">
        <v>229</v>
      </c>
      <c r="G86" s="18" t="s">
        <v>166</v>
      </c>
      <c r="H86" s="18">
        <v>1</v>
      </c>
      <c r="I86" s="18">
        <v>1000</v>
      </c>
      <c r="J86" s="18">
        <v>800</v>
      </c>
      <c r="K86" s="18">
        <v>1000</v>
      </c>
      <c r="L86" s="18">
        <v>4000</v>
      </c>
      <c r="M86" s="24">
        <v>933.34</v>
      </c>
      <c r="N86" s="24"/>
      <c r="O86" s="24">
        <f t="shared" si="7"/>
        <v>933.34</v>
      </c>
      <c r="P86" s="17"/>
      <c r="Q86" s="17"/>
      <c r="R86" s="18">
        <v>4000</v>
      </c>
      <c r="S86" s="18">
        <f t="shared" si="8"/>
        <v>4000</v>
      </c>
      <c r="T86" s="18">
        <f t="shared" si="10"/>
        <v>3066.66</v>
      </c>
    </row>
    <row r="87" s="1" customFormat="1" ht="28.3" customHeight="1" spans="1:19">
      <c r="A87" s="5" t="s">
        <v>230</v>
      </c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</row>
    <row r="88" s="1" customFormat="1" ht="28.3" customHeight="1" spans="1:19">
      <c r="A88" s="5" t="s">
        <v>231</v>
      </c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</row>
    <row r="89" s="1" customFormat="1" ht="28.3" customHeight="1" spans="1:19">
      <c r="A89" s="5" t="s">
        <v>232</v>
      </c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</row>
    <row r="90" s="1" customFormat="1" ht="28.3" customHeight="1" spans="1:19">
      <c r="A90" s="5" t="s">
        <v>233</v>
      </c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</row>
  </sheetData>
  <mergeCells count="11">
    <mergeCell ref="A1:S1"/>
    <mergeCell ref="B2:S2"/>
    <mergeCell ref="B3:Q3"/>
    <mergeCell ref="R3:T3"/>
    <mergeCell ref="B87:S87"/>
    <mergeCell ref="B88:S88"/>
    <mergeCell ref="B89:S89"/>
    <mergeCell ref="B90:S90"/>
    <mergeCell ref="A5:A29"/>
    <mergeCell ref="A30:A61"/>
    <mergeCell ref="A62:A86"/>
  </mergeCells>
  <printOptions horizontalCentered="1"/>
  <pageMargins left="0.751388888888889" right="0.751388888888889" top="1" bottom="1" header="0.5" footer="0.5"/>
  <pageSetup paperSize="9" fitToHeight="0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非标件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2025-05-28T03:09:00Z</dcterms:created>
  <dcterms:modified xsi:type="dcterms:W3CDTF">2026-05-21T08:21:25Z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FA695AD59F514B7E92CF188EF6360D6F_13</vt:lpwstr>
  </property>
  <property fmtid="{D5CDD505-2E9C-101B-9397-08002B2CF9AE}" pid="3" name="KSOProductBuildVer">
    <vt:lpwstr>2052-12.8.2.19315</vt:lpwstr>
  </property>
  <property fmtid="{D5CDD505-2E9C-101B-9397-08002B2CF9AE}" pid="4" name="CalculationRule">
    <vt:i4>0</vt:i4>
  </property>
</Properties>
</file>